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3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6" yWindow="192" windowWidth="14604" windowHeight="6276" tabRatio="867" firstSheet="12" activeTab="22"/>
  </bookViews>
  <sheets>
    <sheet name="Тех. хар-ка" sheetId="1" r:id="rId1"/>
    <sheet name="Расчет ПО" sheetId="2" r:id="rId2"/>
    <sheet name="Калькуляция ВС" sheetId="3" r:id="rId3"/>
    <sheet name="Исполнение тарифа" sheetId="4" r:id="rId4"/>
    <sheet name="Материалы" sheetId="5" r:id="rId5"/>
    <sheet name="Эл.эн_технолог" sheetId="6" r:id="rId6"/>
    <sheet name="Эл.эн_цехов" sheetId="7" r:id="rId7"/>
    <sheet name="Эл.эн_ОХ" sheetId="8" r:id="rId8"/>
    <sheet name="Амортиз 1" sheetId="9" r:id="rId9"/>
    <sheet name="Амортиз 2" sheetId="10" r:id="rId10"/>
    <sheet name="Использ.аморт." sheetId="11" r:id="rId11"/>
    <sheet name="Движение ОС" sheetId="12" r:id="rId12"/>
    <sheet name="Аренда" sheetId="13" r:id="rId13"/>
    <sheet name="З_п" sheetId="14" r:id="rId14"/>
    <sheet name="Тек.ремонт" sheetId="15" r:id="rId15"/>
    <sheet name="Кап.ремонт" sheetId="16" r:id="rId16"/>
    <sheet name="Покупка" sheetId="17" r:id="rId17"/>
    <sheet name="Прочие" sheetId="18" r:id="rId18"/>
    <sheet name="Налоги" sheetId="19" r:id="rId19"/>
    <sheet name="Цеховые" sheetId="20" r:id="rId20"/>
    <sheet name="Косвенные" sheetId="21" r:id="rId21"/>
    <sheet name="Внер.расх и дох." sheetId="22" r:id="rId22"/>
    <sheet name="Прибыль" sheetId="23" r:id="rId23"/>
    <sheet name="Корректировка НВВ" sheetId="24" r:id="rId24"/>
  </sheets>
  <externalReferences>
    <externalReference r:id="rId27"/>
  </externalReferences>
  <definedNames>
    <definedName name="anscount" hidden="1">1</definedName>
    <definedName name="cmbMonthSource">#REF!</definedName>
    <definedName name="inn">#REF!</definedName>
    <definedName name="kpp">#REF!</definedName>
    <definedName name="LastUpdateDate_MO">#REF!</definedName>
    <definedName name="LastUpdateDate_ReestrOrg">#REF!</definedName>
    <definedName name="logic" localSheetId="16">'[1]TEHSHEET'!$E$2:$E$3</definedName>
    <definedName name="logic">#REF!</definedName>
    <definedName name="mo">#REF!</definedName>
    <definedName name="mr">#REF!</definedName>
    <definedName name="okato">#REF!</definedName>
    <definedName name="oktmo">#REF!</definedName>
    <definedName name="org" localSheetId="16">'[1]Титульный'!$G$11</definedName>
    <definedName name="org">#REF!</definedName>
    <definedName name="P19_T1_Protect" localSheetId="12" hidden="1">P5_T1_Protect,P6_T1_Protect,P7_T1_Protect,P8_T1_Protect,P9_T1_Protect,P10_T1_Protect,P11_T1_Protect,P12_T1_Protect,P13_T1_Protect,P14_T1_Protect</definedName>
    <definedName name="P19_T1_Protect" localSheetId="21" hidden="1">P5_T1_Protect,P6_T1_Protect,P7_T1_Protect,P8_T1_Protect,P9_T1_Protect,P10_T1_Protect,P11_T1_Protect,P12_T1_Protect,P13_T1_Protect,P14_T1_Protect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localSheetId="15" hidden="1">P5_T1_Protect,P6_T1_Protect,P7_T1_Protect,P8_T1_Protect,P9_T1_Protect,P10_T1_Protect,P11_T1_Protect,P12_T1_Protect,P13_T1_Protect,P14_T1_Protect</definedName>
    <definedName name="P19_T1_Protect" localSheetId="18" hidden="1">P5_T1_Protect,P6_T1_Protect,P7_T1_Protect,P8_T1_Protect,P9_T1_Protect,P10_T1_Protect,P11_T1_Protect,P12_T1_Protect,P13_T1_Protect,P14_T1_Protect</definedName>
    <definedName name="P19_T1_Protect" localSheetId="16" hidden="1">P5_T1_Protect,P6_T1_Protect,P7_T1_Protect,P8_T1_Protect,P9_T1_Protect,P10_T1_Protect,P11_T1_Protect,P12_T1_Protect,P13_T1_Protect,P14_T1_Protect</definedName>
    <definedName name="P19_T1_Protect" localSheetId="22" hidden="1">P5_T1_Protect,P6_T1_Protect,P7_T1_Protect,P8_T1_Protect,P9_T1_Protect,P10_T1_Protect,P11_T1_Protect,P12_T1_Protect,P13_T1_Protect,P14_T1_Protect</definedName>
    <definedName name="P19_T1_Protect" localSheetId="7" hidden="1">P5_T1_Protect,P6_T1_Protect,P7_T1_Protect,P8_T1_Protect,P9_T1_Protect,P10_T1_Protect,P11_T1_Protect,P12_T1_Protect,P13_T1_Protect,P14_T1_Protect</definedName>
    <definedName name="P19_T1_Protect" localSheetId="6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pr_type" localSheetId="16">'[1]TEHSHEET'!$I$2:$I$3</definedName>
    <definedName name="spr_type">#REF!</definedName>
    <definedName name="spr_vd" localSheetId="16">'[1]TEHSHEET'!$H$2:$H$7</definedName>
    <definedName name="spr_vd">#REF!</definedName>
    <definedName name="type">#REF!</definedName>
    <definedName name="vid_teplonosit">#REF!</definedName>
    <definedName name="XML_KT_LIST_TAG_NAMES">#REF!</definedName>
    <definedName name="XML_MR_MO_OKTMO_LIST_TAG_NAMES">#REF!</definedName>
    <definedName name="XML_ORG_LIST_TAG_NAMES">#REF!</definedName>
    <definedName name="year_range">#REF!</definedName>
    <definedName name="_xlnm.Print_Area" localSheetId="8">'Амортиз 1'!$A$1:$R$24</definedName>
    <definedName name="_xlnm.Print_Area" localSheetId="9">'Амортиз 2'!$C$1:$S$34</definedName>
    <definedName name="_xlnm.Print_Area" localSheetId="12">'Аренда'!$A$1:$V$22</definedName>
    <definedName name="_xlnm.Print_Area" localSheetId="21">'Внер.расх и дох.'!$A$1:$K$20</definedName>
    <definedName name="_xlnm.Print_Area" localSheetId="13">'З_п'!$A$1:$R$33</definedName>
    <definedName name="_xlnm.Print_Area" localSheetId="3">'Исполнение тарифа'!$A$1:$K$105</definedName>
    <definedName name="_xlnm.Print_Area" localSheetId="10">'Использ.аморт.'!$A$7:$R$15</definedName>
    <definedName name="_xlnm.Print_Area" localSheetId="2">'Калькуляция ВС'!$A$1:$AL$107</definedName>
    <definedName name="_xlnm.Print_Area" localSheetId="15">'Кап.ремонт'!$A$1:$J$46</definedName>
    <definedName name="_xlnm.Print_Area" localSheetId="18">'Налоги'!$A$1:$K$33</definedName>
    <definedName name="_xlnm.Print_Area" localSheetId="17">'Прочие'!$A$1:$K$15</definedName>
    <definedName name="_xlnm.Print_Area" localSheetId="14">'Тек.ремонт'!$A$1:$J$34</definedName>
    <definedName name="_xlnm.Print_Area" localSheetId="0">'Тех. хар-ка'!$A$1:$L$47</definedName>
    <definedName name="_xlnm.Print_Area" localSheetId="7">'Эл.эн_ОХ'!$A$1:$N$40</definedName>
    <definedName name="_xlnm.Print_Area" localSheetId="6">'Эл.эн_цехов'!$A$4:$Z$42</definedName>
  </definedNames>
  <calcPr fullCalcOnLoad="1"/>
</workbook>
</file>

<file path=xl/comments12.xml><?xml version="1.0" encoding="utf-8"?>
<comments xmlns="http://schemas.openxmlformats.org/spreadsheetml/2006/main">
  <authors>
    <author>IvanovaAV</author>
    <author>кристина</author>
  </authors>
  <commentList>
    <comment ref="E9" authorId="0">
      <text>
        <r>
          <rPr>
            <b/>
            <sz val="8"/>
            <rFont val="Tahoma"/>
            <family val="2"/>
          </rPr>
          <t>IvanovaAV:</t>
        </r>
        <r>
          <rPr>
            <sz val="8"/>
            <rFont val="Tahoma"/>
            <family val="2"/>
          </rPr>
          <t xml:space="preserve">
Таблица заполняется лишь при условии, что в заданный интервал времени на баланс предприятия принимались работающие или построенные (с готовностью &gt;85%) профильные объекты(насосные станции, резервуары, сети и пр.). Либо предприятие закрывало(ликвидировало), передавало со своего баланса подобные объекты и сооружения
</t>
        </r>
      </text>
    </comment>
    <comment ref="E15" authorId="1">
      <text>
        <r>
          <rPr>
            <b/>
            <sz val="9"/>
            <rFont val="Tahoma"/>
            <family val="2"/>
          </rPr>
          <t>кристина:</t>
        </r>
        <r>
          <rPr>
            <sz val="9"/>
            <rFont val="Tahoma"/>
            <family val="2"/>
          </rPr>
          <t xml:space="preserve">
в комментариях указать реквизиты документа по дооценке
</t>
        </r>
      </text>
    </comment>
  </commentList>
</comments>
</file>

<file path=xl/sharedStrings.xml><?xml version="1.0" encoding="utf-8"?>
<sst xmlns="http://schemas.openxmlformats.org/spreadsheetml/2006/main" count="1693" uniqueCount="590">
  <si>
    <t>о</t>
  </si>
  <si>
    <t>ц</t>
  </si>
  <si>
    <t xml:space="preserve">Амортизация основных средств косвенного (общехозяйственного) назначения (всего по предприятию)                                     </t>
  </si>
  <si>
    <t xml:space="preserve">ИТОГО Амортизация основных средств косвенного (общехозяйственного) назначения (всего по предприятию) </t>
  </si>
  <si>
    <t>Внереализационные расходы с учетом внереализационных доходов</t>
  </si>
  <si>
    <t>7.3.1</t>
  </si>
  <si>
    <t>Техническая характеристика водопроводного хозяйства в целом по предприятию</t>
  </si>
  <si>
    <t>Затраты на материалы на технологию (химреагенты) на услуги по водоснабжению</t>
  </si>
  <si>
    <t>Затраты на оплату труда</t>
  </si>
  <si>
    <t>Расходы на покупную воду</t>
  </si>
  <si>
    <t>Косвенные (общехозяйственные) расходы</t>
  </si>
  <si>
    <t>тыс.руб.</t>
  </si>
  <si>
    <t>тыс.квт/ч</t>
  </si>
  <si>
    <t>Подъем воды всего, в том числе</t>
  </si>
  <si>
    <t xml:space="preserve">Сумма амортизационных отчислений на год </t>
  </si>
  <si>
    <t>Аренда  основного оборудования, относящегося к технологическому процессу оказания услуги</t>
  </si>
  <si>
    <t>3.2</t>
  </si>
  <si>
    <t xml:space="preserve">Подъем воды всего, в том числе        </t>
  </si>
  <si>
    <t xml:space="preserve">Наименование показателя   </t>
  </si>
  <si>
    <t xml:space="preserve">Наименование показателя </t>
  </si>
  <si>
    <t xml:space="preserve">Наименование показателя     </t>
  </si>
  <si>
    <t xml:space="preserve">Наименование показателя  </t>
  </si>
  <si>
    <t>Численность цехового персонала</t>
  </si>
  <si>
    <t xml:space="preserve">Материальные расходы, всего, в том числе       </t>
  </si>
  <si>
    <t>6.3</t>
  </si>
  <si>
    <t>Численность АУП</t>
  </si>
  <si>
    <t xml:space="preserve">Численность прочего общехозяйственного персонала           </t>
  </si>
  <si>
    <t>Аренда оборудования цехового назначения</t>
  </si>
  <si>
    <t>Аренда  оборудования косвенного (общехозяйственного) назначения</t>
  </si>
  <si>
    <t>Расчет арендной платы</t>
  </si>
  <si>
    <t>По тарифной ставке</t>
  </si>
  <si>
    <t>Вредность</t>
  </si>
  <si>
    <t xml:space="preserve">Ночные </t>
  </si>
  <si>
    <t>Праздничные</t>
  </si>
  <si>
    <t xml:space="preserve">Премия </t>
  </si>
  <si>
    <t xml:space="preserve">Другие доплаты  </t>
  </si>
  <si>
    <t>Ремонтный персонал</t>
  </si>
  <si>
    <t>1.1.3</t>
  </si>
  <si>
    <t>Расходы на текущий ремонт и техническое обслуживание</t>
  </si>
  <si>
    <t>Расходы на капитальный ремонт</t>
  </si>
  <si>
    <t>15.5</t>
  </si>
  <si>
    <t>15.6</t>
  </si>
  <si>
    <t>15.7</t>
  </si>
  <si>
    <t>15.8</t>
  </si>
  <si>
    <t>15.9</t>
  </si>
  <si>
    <t>14.3</t>
  </si>
  <si>
    <t>14.4</t>
  </si>
  <si>
    <t>Расчет прочих расходов</t>
  </si>
  <si>
    <t>Другие расходы, всего, в том числе</t>
  </si>
  <si>
    <t>другие расходы</t>
  </si>
  <si>
    <t>Расчет налоговых платежей (по видам налогов)</t>
  </si>
  <si>
    <t>Налоги всего, в том числе</t>
  </si>
  <si>
    <t>Водный налог, в том числе</t>
  </si>
  <si>
    <t>Другие налоги, всего, в том числе</t>
  </si>
  <si>
    <t>Расчет цеховых расходов</t>
  </si>
  <si>
    <t>План на 2013 год</t>
  </si>
  <si>
    <t>Средний тариф</t>
  </si>
  <si>
    <t>Основные средства цехового назначения</t>
  </si>
  <si>
    <t>Топливо</t>
  </si>
  <si>
    <t>Текущий ремонт и техническое обслуживание основных средств цехового назначения</t>
  </si>
  <si>
    <t>Капитальный ремонт основных средств цехового назначения</t>
  </si>
  <si>
    <t xml:space="preserve">Прочие расходы, всего, в том числе     </t>
  </si>
  <si>
    <t>7.1</t>
  </si>
  <si>
    <t>Аренда средств цехового назначения</t>
  </si>
  <si>
    <t>7.2</t>
  </si>
  <si>
    <t>7.3</t>
  </si>
  <si>
    <t>Аренда средств косвенного (общехозяйственного) назначения</t>
  </si>
  <si>
    <t>Текущий ремонт и техническое обслуживание основных средств косвенного (общехозяйственного) назначения</t>
  </si>
  <si>
    <t>Капитальный ремонт основных средств косвенного (общехозяйственного) назначения</t>
  </si>
  <si>
    <t>Внереализационные доходы, всего, в том числе</t>
  </si>
  <si>
    <t xml:space="preserve">Прибыль, всего, в том числе                     </t>
  </si>
  <si>
    <t>Расчет затрат по электрической энергии на технологические нужды</t>
  </si>
  <si>
    <t>Расчет затрат по электрической энергии на цеховые нужды</t>
  </si>
  <si>
    <t>Расчет затрат по электрической энергии на общехозяйтвенные нужды (в целом по предприятию)</t>
  </si>
  <si>
    <t>N инвентаризационный</t>
  </si>
  <si>
    <t>Наименование  основных средств</t>
  </si>
  <si>
    <t>Амортизационная    группа</t>
  </si>
  <si>
    <t>Норма  амортизац.   отчисл.</t>
  </si>
  <si>
    <t>Срок   использования</t>
  </si>
  <si>
    <t xml:space="preserve">Первоначная стоимость на регул.  период  </t>
  </si>
  <si>
    <t>Первоначал. ст-сть за  минусом 10% (в случае  примен. пп. 1.1 ст. 259 НК РФ)</t>
  </si>
  <si>
    <t>Износ на начало  регулируемого периода</t>
  </si>
  <si>
    <t xml:space="preserve">Остаточная стоимость </t>
  </si>
  <si>
    <t>Износ на конец  регул. Периода</t>
  </si>
  <si>
    <t xml:space="preserve">%  износа  </t>
  </si>
  <si>
    <t xml:space="preserve">кол-во, тн  </t>
  </si>
  <si>
    <t xml:space="preserve">кол-во, тн   </t>
  </si>
  <si>
    <t>цена, руб.</t>
  </si>
  <si>
    <t xml:space="preserve">цена, руб. </t>
  </si>
  <si>
    <t xml:space="preserve">Наименование поставщиков  
</t>
  </si>
  <si>
    <t xml:space="preserve">Объем, тыс. руб. </t>
  </si>
  <si>
    <t>Тариф, руб.</t>
  </si>
  <si>
    <t xml:space="preserve">Затраты,   тыс.  руб.  </t>
  </si>
  <si>
    <t xml:space="preserve">Затраты, тыс.  руб. </t>
  </si>
  <si>
    <t>Список листов</t>
  </si>
  <si>
    <t>Бюджетные организации, итого, в том числе</t>
  </si>
  <si>
    <t>Население, итого, в том числе</t>
  </si>
  <si>
    <t>население, проживающее в жилищном фонде различной степени благоустройства</t>
  </si>
  <si>
    <t>Удельное ресурсопотребление населением, м3/месяц/чел.</t>
  </si>
  <si>
    <t>Материалы на технологию (реагенты)</t>
  </si>
  <si>
    <t>Амортизация основных средств и нематериальных активов</t>
  </si>
  <si>
    <t>Аренда  основного оборудования, всего, в том числе</t>
  </si>
  <si>
    <t>по договарам лизинга</t>
  </si>
  <si>
    <t>по концессионным соглашениям</t>
  </si>
  <si>
    <t>Аренда  вспомогательного оборудования</t>
  </si>
  <si>
    <t>Аренда зданий и сооружений</t>
  </si>
  <si>
    <t>по договорам аренды</t>
  </si>
  <si>
    <t>Текущий ремонт и техническое обслуживание, всего, в том числе</t>
  </si>
  <si>
    <t>затраты на оплату труда ремонтного персонала</t>
  </si>
  <si>
    <t>Капитальный ремонт, всего, в том числе</t>
  </si>
  <si>
    <t>затраты на оплату труда цехового персонала</t>
  </si>
  <si>
    <t>Налоги (по видам налогов), всего, в том числе</t>
  </si>
  <si>
    <t>водный налог</t>
  </si>
  <si>
    <t>налог за землю</t>
  </si>
  <si>
    <t>транспортный налог</t>
  </si>
  <si>
    <t>затраты на оплату труда АУП</t>
  </si>
  <si>
    <t>затраты на оплату труда прочего персонала</t>
  </si>
  <si>
    <t>Расходы, связанные с производством и реализацией товаров (услуг) (Себестоимость)</t>
  </si>
  <si>
    <t>резервы по сомнительным долгам</t>
  </si>
  <si>
    <t>развитие производства, в том числе</t>
  </si>
  <si>
    <t>на мероприятия по производственной программе</t>
  </si>
  <si>
    <t xml:space="preserve">социальное развитие </t>
  </si>
  <si>
    <t>поощрение</t>
  </si>
  <si>
    <t xml:space="preserve">налоги, сборы, платежи, всего, в том числе </t>
  </si>
  <si>
    <t>на прибыль</t>
  </si>
  <si>
    <t>Экономически необоснованные расходы, подлежащие исключению из величины финансовых потребностей, необходимых для реализации производственных программ организаций коммунального комплекса в предшествующие периоды регулирования</t>
  </si>
  <si>
    <t>Тариф</t>
  </si>
  <si>
    <t>прочие потребители</t>
  </si>
  <si>
    <t>8.1</t>
  </si>
  <si>
    <t>8.2</t>
  </si>
  <si>
    <t>8.3</t>
  </si>
  <si>
    <t>9.1</t>
  </si>
  <si>
    <t>10.1</t>
  </si>
  <si>
    <t>10.2</t>
  </si>
  <si>
    <t>10.3</t>
  </si>
  <si>
    <t>10.4</t>
  </si>
  <si>
    <t>10.5</t>
  </si>
  <si>
    <t>10.6</t>
  </si>
  <si>
    <t>11.2</t>
  </si>
  <si>
    <t>11.3</t>
  </si>
  <si>
    <t>11.4</t>
  </si>
  <si>
    <t>11.5</t>
  </si>
  <si>
    <t>11.6</t>
  </si>
  <si>
    <t>12.1</t>
  </si>
  <si>
    <t>12.2</t>
  </si>
  <si>
    <t>Цеховые расходы, всего, в том числе</t>
  </si>
  <si>
    <t>Прочие прямые расходы, всего, в том числе</t>
  </si>
  <si>
    <t>Косвенные (прочие) расходы, всего, в том числе</t>
  </si>
  <si>
    <t>Внереализационные расходы, всего, в том числе</t>
  </si>
  <si>
    <t>Прибыль, всего, в том числе</t>
  </si>
  <si>
    <t>13.1</t>
  </si>
  <si>
    <t>13.2</t>
  </si>
  <si>
    <t>13.3</t>
  </si>
  <si>
    <t>14.1</t>
  </si>
  <si>
    <t>14.2</t>
  </si>
  <si>
    <t>15.1</t>
  </si>
  <si>
    <t>15.2</t>
  </si>
  <si>
    <t>15.3</t>
  </si>
  <si>
    <t>15.4</t>
  </si>
  <si>
    <t>16.1</t>
  </si>
  <si>
    <t>16.2</t>
  </si>
  <si>
    <t>16.4</t>
  </si>
  <si>
    <t>16.3</t>
  </si>
  <si>
    <t>16.5</t>
  </si>
  <si>
    <t>16.6</t>
  </si>
  <si>
    <t>16.7</t>
  </si>
  <si>
    <t>16.8</t>
  </si>
  <si>
    <t>16.9</t>
  </si>
  <si>
    <t>16.10</t>
  </si>
  <si>
    <t>16.11</t>
  </si>
  <si>
    <t>16.12</t>
  </si>
  <si>
    <t>16.13</t>
  </si>
  <si>
    <t>18.1</t>
  </si>
  <si>
    <t>18.2</t>
  </si>
  <si>
    <t>18.3</t>
  </si>
  <si>
    <t>18.4</t>
  </si>
  <si>
    <t>20.1</t>
  </si>
  <si>
    <t>20.2</t>
  </si>
  <si>
    <t>20.3</t>
  </si>
  <si>
    <t>20.4</t>
  </si>
  <si>
    <t>20.5</t>
  </si>
  <si>
    <t>20.6</t>
  </si>
  <si>
    <t>20.7</t>
  </si>
  <si>
    <t>20.8</t>
  </si>
  <si>
    <t>23</t>
  </si>
  <si>
    <t>24</t>
  </si>
  <si>
    <t>24.1</t>
  </si>
  <si>
    <t>24.2</t>
  </si>
  <si>
    <t>24.3</t>
  </si>
  <si>
    <t>25</t>
  </si>
  <si>
    <t>тариф за 1 кВт.ч</t>
  </si>
  <si>
    <t>Расчет амортизационных отчислений на 2013 год</t>
  </si>
  <si>
    <t xml:space="preserve">Остаток суммы амортиза ции на начало периода, тыс. руб.  на 2011 год          </t>
  </si>
  <si>
    <t xml:space="preserve">Начисленная сумма амортизации за  2011 год (факт), тыс. руб. </t>
  </si>
  <si>
    <t>Использованно за  2011 год</t>
  </si>
  <si>
    <t>Перечень мероприятий, на которые использована сумма амортизации (кратко)</t>
  </si>
  <si>
    <t xml:space="preserve">Остаток суммы амортизации на начало 2012 года, тыс. руб. </t>
  </si>
  <si>
    <t>Начислен ная сумма амортиза ции на послед нюю отчетную дату 2012 года (факт), тыс. руб.</t>
  </si>
  <si>
    <t>Использованно на последнюю отчетную дату 2012 года</t>
  </si>
  <si>
    <t xml:space="preserve">Ожидае мый остаток суммы амортизации на начало периода регулирования на 2013 год, тыс. руб. </t>
  </si>
  <si>
    <t>Начисленная сумма амортизации на период регулирования на 2013 год, тыс. руб.</t>
  </si>
  <si>
    <t>Планируемое использование на период регулирования на 2013 год</t>
  </si>
  <si>
    <t>Планируемый остаток суммы амортизации на конец периода регулирования на 2013 год, тыс. руб.</t>
  </si>
  <si>
    <t>Аренда вспомогательного оборудования</t>
  </si>
  <si>
    <t>3.1</t>
  </si>
  <si>
    <t>5.3</t>
  </si>
  <si>
    <t>11.1</t>
  </si>
  <si>
    <t>цеховые</t>
  </si>
  <si>
    <t>Примечание ОКК</t>
  </si>
  <si>
    <t>Норматив потребления в зависимости от степени благоустройства (м3)</t>
  </si>
  <si>
    <t>1.1.1</t>
  </si>
  <si>
    <t>Основные средства косвенного (общехозяйственного)  назначения (в целом по предприятию)</t>
  </si>
  <si>
    <t xml:space="preserve">Балансовая стоимость, тыс.  руб. </t>
  </si>
  <si>
    <t xml:space="preserve">Среднегодовой процент амортизац.  отчисл., %    </t>
  </si>
  <si>
    <t xml:space="preserve">Сумма  амортизационных   отчислений, тыс. руб. </t>
  </si>
  <si>
    <t>Исполнение тарифного решения за 2011 год</t>
  </si>
  <si>
    <t>1.1.2</t>
  </si>
  <si>
    <t>1.2.1</t>
  </si>
  <si>
    <t>1.2.2</t>
  </si>
  <si>
    <t>1.3.1</t>
  </si>
  <si>
    <t>1.3.2</t>
  </si>
  <si>
    <t>Наименование материалов (хим. реагентов)</t>
  </si>
  <si>
    <t>Сорт химреагентов (указать тех. условия)</t>
  </si>
  <si>
    <t xml:space="preserve">Содержание активной  части   реагентов
</t>
  </si>
  <si>
    <t xml:space="preserve">Объем   очищаемой воды (стоков), т. куб. м </t>
  </si>
  <si>
    <t xml:space="preserve">Уд. расход (норматив) материалов на 1000  куб. м очиoаемой воды (стоков),  кг  </t>
  </si>
  <si>
    <t>Потребность в материалах, тн</t>
  </si>
  <si>
    <t>Остаток материалов на момент формирования тарифов</t>
  </si>
  <si>
    <t xml:space="preserve">Необходимо  приобрести материалов  </t>
  </si>
  <si>
    <t>Средневзвешенная цена, руб.</t>
  </si>
  <si>
    <t xml:space="preserve">Стоимость материал., тыс. руб. </t>
  </si>
  <si>
    <t>Экономически необоснованные расходы, подлежащие исключению из величины финансовых потребностей, необходимых для реализации производственных программ организаций коммунального комплекса в сфере водоснабжения, водоотведения и очистки сточных вод в предшествующие периоды регулирования</t>
  </si>
  <si>
    <t>Экономически обоснованные расходы, не учтенные в величине финансовых потребностей, необходимых для реализации производственных программ организаций коммунального комплекса в предшествующие периоды регулирования</t>
  </si>
  <si>
    <t>Процент использования</t>
  </si>
  <si>
    <t>Отклонение факта от плана
(+/-)</t>
  </si>
  <si>
    <t>Комментарии и примечания (при отклонении фактических показателей от плановых величин дается обоснование причин отклонения и указываются принимаемые  меры)</t>
  </si>
  <si>
    <t>из поверхностных водоисточников</t>
  </si>
  <si>
    <t>из подземных водоисточников</t>
  </si>
  <si>
    <t>Количество водозаборов всего, в т.ч.</t>
  </si>
  <si>
    <t>Услуги холодного водоснабжения по очистке воды, оказываемые сторонними организациями</t>
  </si>
  <si>
    <t xml:space="preserve"> Покупная вода, всего</t>
  </si>
  <si>
    <t xml:space="preserve"> Услуги по транспортированию неочищенной воды, оказываемые сторонними организациями</t>
  </si>
  <si>
    <t>Услуги холодного водоснабжения по транспортированию воды, оказываемые сторонними организациями</t>
  </si>
  <si>
    <t>план</t>
  </si>
  <si>
    <t xml:space="preserve">Изменение балансовой стоимости основных фондов </t>
  </si>
  <si>
    <t>№ п.п.</t>
  </si>
  <si>
    <t xml:space="preserve">Показатель </t>
  </si>
  <si>
    <t>Балансовая стоимость</t>
  </si>
  <si>
    <t>Система водоснабжения</t>
  </si>
  <si>
    <t>1.1</t>
  </si>
  <si>
    <t>Ввод основных производственных фондов</t>
  </si>
  <si>
    <t>1.2</t>
  </si>
  <si>
    <t>Выбытие основных производственных фондов</t>
  </si>
  <si>
    <t>1.3</t>
  </si>
  <si>
    <t>Дооценка основных фондов</t>
  </si>
  <si>
    <t>№п.п</t>
  </si>
  <si>
    <t>Потребители</t>
  </si>
  <si>
    <t>Количество расчетных единиц (человек, площадей, машин, скота)</t>
  </si>
  <si>
    <t>Полезный отпуск, (м3)</t>
  </si>
  <si>
    <t>по нормативам (при отсутствии приборов учета)</t>
  </si>
  <si>
    <t>по приборам учета</t>
  </si>
  <si>
    <t>Дачно-строительные кооперативы и садоводческие товарищества</t>
  </si>
  <si>
    <t>Полив</t>
  </si>
  <si>
    <t>1.4</t>
  </si>
  <si>
    <t>Водопой скота</t>
  </si>
  <si>
    <t>1.5</t>
  </si>
  <si>
    <t>Мойка машин</t>
  </si>
  <si>
    <t>2.1</t>
  </si>
  <si>
    <t>Федеральный бюджет</t>
  </si>
  <si>
    <t>Региональный бюджет</t>
  </si>
  <si>
    <t>Местный бюджет</t>
  </si>
  <si>
    <t>Прочие потребители, итого</t>
  </si>
  <si>
    <t>Итого полезный отпуск по всем группам потребителей</t>
  </si>
  <si>
    <t xml:space="preserve">Расчет полезного отпуска услуг водоснабжения </t>
  </si>
  <si>
    <t>Предыдущий отчетный год 2011</t>
  </si>
  <si>
    <t>В действующем тарифе 2012</t>
  </si>
  <si>
    <t>Период регулирования 2013</t>
  </si>
  <si>
    <t xml:space="preserve">Период регулирования 2013 год                </t>
  </si>
  <si>
    <t>№п/п</t>
  </si>
  <si>
    <t>чел.</t>
  </si>
  <si>
    <t>руб.</t>
  </si>
  <si>
    <t>1.1.</t>
  </si>
  <si>
    <t>1.2.</t>
  </si>
  <si>
    <t>2.1.</t>
  </si>
  <si>
    <t>2.2.</t>
  </si>
  <si>
    <t>5.</t>
  </si>
  <si>
    <t>6.</t>
  </si>
  <si>
    <t>7.</t>
  </si>
  <si>
    <t>8.</t>
  </si>
  <si>
    <t>9.</t>
  </si>
  <si>
    <t>10.</t>
  </si>
  <si>
    <t>11.</t>
  </si>
  <si>
    <t>12.</t>
  </si>
  <si>
    <t>тыс.м3</t>
  </si>
  <si>
    <t>1.</t>
  </si>
  <si>
    <t>электроэнергия</t>
  </si>
  <si>
    <t>2.</t>
  </si>
  <si>
    <t>налог на имущество</t>
  </si>
  <si>
    <t>3.</t>
  </si>
  <si>
    <t>3.1.</t>
  </si>
  <si>
    <t>3.2.</t>
  </si>
  <si>
    <t>объем покупной воды</t>
  </si>
  <si>
    <t>13.</t>
  </si>
  <si>
    <t>2011 год</t>
  </si>
  <si>
    <t>№ п/п</t>
  </si>
  <si>
    <t>Ед. изм.</t>
  </si>
  <si>
    <t>Электроэнергия на технологические цели</t>
  </si>
  <si>
    <t>количество электроэнергии</t>
  </si>
  <si>
    <t>тариф за 1 кВт ч</t>
  </si>
  <si>
    <t>кВт/ч</t>
  </si>
  <si>
    <t>Затраты на оплату труда произв.рабочих</t>
  </si>
  <si>
    <t>ставка рабочего 1 разряда</t>
  </si>
  <si>
    <t>численность осн.персонала</t>
  </si>
  <si>
    <t>Страховые взносы</t>
  </si>
  <si>
    <t>процент начислений</t>
  </si>
  <si>
    <t>%</t>
  </si>
  <si>
    <t>страховые взносы</t>
  </si>
  <si>
    <t>численность персонала</t>
  </si>
  <si>
    <t xml:space="preserve">материалы </t>
  </si>
  <si>
    <t>услуги сторонних организаций, в т.ч.ремонт подрядным способом</t>
  </si>
  <si>
    <t xml:space="preserve">электроэнергия </t>
  </si>
  <si>
    <t>прочие</t>
  </si>
  <si>
    <t>численность цех.персонала</t>
  </si>
  <si>
    <t>услуги банка</t>
  </si>
  <si>
    <t>проценты по кредиту</t>
  </si>
  <si>
    <t>другие</t>
  </si>
  <si>
    <t>Внереализационные доходы</t>
  </si>
  <si>
    <t>дивиденды</t>
  </si>
  <si>
    <t>Необходимая валовая выручка</t>
  </si>
  <si>
    <t>тыс. м3</t>
  </si>
  <si>
    <t>Объем реализации услуг ОКК:</t>
  </si>
  <si>
    <t xml:space="preserve">руб/м3 </t>
  </si>
  <si>
    <t>ср/мес. зарплата</t>
  </si>
  <si>
    <t>тариф</t>
  </si>
  <si>
    <t xml:space="preserve">Покупная вода (услуги по транспортированию воды, очистке воды)  </t>
  </si>
  <si>
    <t>Удельный расход электроэнергии   на 1 куб.м</t>
  </si>
  <si>
    <t xml:space="preserve">1. </t>
  </si>
  <si>
    <t xml:space="preserve">2. </t>
  </si>
  <si>
    <t xml:space="preserve">3. </t>
  </si>
  <si>
    <t xml:space="preserve">4. </t>
  </si>
  <si>
    <t>N п/п</t>
  </si>
  <si>
    <t>1.3.</t>
  </si>
  <si>
    <t xml:space="preserve">Ед. изм.  </t>
  </si>
  <si>
    <t>План</t>
  </si>
  <si>
    <t xml:space="preserve">Год      </t>
  </si>
  <si>
    <t>тыс. куб. м</t>
  </si>
  <si>
    <t xml:space="preserve">Сутки    </t>
  </si>
  <si>
    <t xml:space="preserve">Лимит потребления годовой  </t>
  </si>
  <si>
    <t xml:space="preserve">Баланс водопотребления     </t>
  </si>
  <si>
    <t xml:space="preserve">ед.    </t>
  </si>
  <si>
    <t xml:space="preserve">Мощность водозаборов:      </t>
  </si>
  <si>
    <t xml:space="preserve">- производственная         </t>
  </si>
  <si>
    <t xml:space="preserve">- установленная            </t>
  </si>
  <si>
    <t xml:space="preserve">- резервная                </t>
  </si>
  <si>
    <t xml:space="preserve">- фактическая              </t>
  </si>
  <si>
    <t>тыс. куб.</t>
  </si>
  <si>
    <t xml:space="preserve">Высота подъемов            </t>
  </si>
  <si>
    <t xml:space="preserve">м     </t>
  </si>
  <si>
    <t>Количество насосных станций</t>
  </si>
  <si>
    <t>Мощность насосных станций:</t>
  </si>
  <si>
    <t xml:space="preserve">Количество насосов, всего  </t>
  </si>
  <si>
    <t xml:space="preserve">Количество резервуаров     </t>
  </si>
  <si>
    <t xml:space="preserve">Объем резервуаров          </t>
  </si>
  <si>
    <t xml:space="preserve">Количество башен           </t>
  </si>
  <si>
    <t xml:space="preserve">Объем башен                </t>
  </si>
  <si>
    <t>14.</t>
  </si>
  <si>
    <t>15.</t>
  </si>
  <si>
    <t xml:space="preserve">км     </t>
  </si>
  <si>
    <t>16.</t>
  </si>
  <si>
    <t>17.</t>
  </si>
  <si>
    <t xml:space="preserve">%     </t>
  </si>
  <si>
    <t>18.</t>
  </si>
  <si>
    <t>19.</t>
  </si>
  <si>
    <t>20.</t>
  </si>
  <si>
    <t>21.</t>
  </si>
  <si>
    <t>Количество уличных водозаборов, водозаборных колонок</t>
  </si>
  <si>
    <t xml:space="preserve">Количество очистных сооружений     </t>
  </si>
  <si>
    <t xml:space="preserve">Количество подкачивающих насосных установок      </t>
  </si>
  <si>
    <t xml:space="preserve">Протяженность водоводов (с разбивкой по диаметрам) </t>
  </si>
  <si>
    <t xml:space="preserve">Протяженность водопроводных сетей (с разбивкой по диаметрам) </t>
  </si>
  <si>
    <t xml:space="preserve">Протяженность водопроводных сетей, по техническому состоянию подлежащих замене   </t>
  </si>
  <si>
    <t xml:space="preserve">в процентах от общей протяженности сетей        </t>
  </si>
  <si>
    <t xml:space="preserve">Протяженность водопроводных сетей (строка 16) на 1 тысячу обслуживаемых жителей </t>
  </si>
  <si>
    <t xml:space="preserve">км/тыс.  жителей  </t>
  </si>
  <si>
    <t xml:space="preserve">Производственная мощность  очистных сооружений: </t>
  </si>
  <si>
    <t xml:space="preserve">тыс. куб. м/сутки  </t>
  </si>
  <si>
    <t>бюджетные организации</t>
  </si>
  <si>
    <t>население</t>
  </si>
  <si>
    <t>…</t>
  </si>
  <si>
    <t xml:space="preserve">тыс. руб. </t>
  </si>
  <si>
    <t xml:space="preserve">ИТОГО                                                                                                            </t>
  </si>
  <si>
    <t xml:space="preserve">Годовой фонд зарплаты, тыс. руб.   </t>
  </si>
  <si>
    <t xml:space="preserve">в том числе            </t>
  </si>
  <si>
    <t xml:space="preserve">Очистка воды         </t>
  </si>
  <si>
    <t xml:space="preserve">Итого                </t>
  </si>
  <si>
    <t xml:space="preserve"> -установленная</t>
  </si>
  <si>
    <t xml:space="preserve"> - производственная</t>
  </si>
  <si>
    <t xml:space="preserve">Численность    
работников, чел.  
</t>
  </si>
  <si>
    <t xml:space="preserve">Оклад,
руб. в
месяц 
</t>
  </si>
  <si>
    <t>Разряды</t>
  </si>
  <si>
    <t>Всего</t>
  </si>
  <si>
    <t xml:space="preserve">N  п/п </t>
  </si>
  <si>
    <t>факт</t>
  </si>
  <si>
    <t xml:space="preserve">Всего, в том числе       </t>
  </si>
  <si>
    <t xml:space="preserve">подрядным способом                                                  </t>
  </si>
  <si>
    <t>ИТОГО услуги по водоснабжению</t>
  </si>
  <si>
    <t xml:space="preserve">Подъем воды                          </t>
  </si>
  <si>
    <t xml:space="preserve">Очистка воды                       </t>
  </si>
  <si>
    <t xml:space="preserve">Транспортирование воды </t>
  </si>
  <si>
    <t xml:space="preserve">Электроэнергия                      </t>
  </si>
  <si>
    <t xml:space="preserve">ГСМ                                 </t>
  </si>
  <si>
    <t xml:space="preserve">Цеховые расходы, всего              </t>
  </si>
  <si>
    <t xml:space="preserve">Расходы на оплату труда цехового персонала     </t>
  </si>
  <si>
    <t xml:space="preserve">Расчет стоимости      </t>
  </si>
  <si>
    <t xml:space="preserve">Итого        </t>
  </si>
  <si>
    <t xml:space="preserve">1     </t>
  </si>
  <si>
    <t xml:space="preserve">2    </t>
  </si>
  <si>
    <t xml:space="preserve">3    </t>
  </si>
  <si>
    <t xml:space="preserve">4    </t>
  </si>
  <si>
    <t xml:space="preserve">5     </t>
  </si>
  <si>
    <t xml:space="preserve">6    </t>
  </si>
  <si>
    <t xml:space="preserve">7   </t>
  </si>
  <si>
    <t xml:space="preserve">8  </t>
  </si>
  <si>
    <t xml:space="preserve">9   </t>
  </si>
  <si>
    <t xml:space="preserve">10  </t>
  </si>
  <si>
    <t xml:space="preserve">11     </t>
  </si>
  <si>
    <t xml:space="preserve">12    </t>
  </si>
  <si>
    <t xml:space="preserve">- для населения              </t>
  </si>
  <si>
    <t xml:space="preserve">- для остальных потребителей </t>
  </si>
  <si>
    <t xml:space="preserve">площадь                      </t>
  </si>
  <si>
    <t xml:space="preserve">кв. м   </t>
  </si>
  <si>
    <t xml:space="preserve">ставка налога                </t>
  </si>
  <si>
    <t>N, п/п</t>
  </si>
  <si>
    <t>объем воды из подземных водных объектов</t>
  </si>
  <si>
    <t xml:space="preserve">объем воды из поверхностных водных объектов   </t>
  </si>
  <si>
    <t xml:space="preserve">ставка налога из подземных водных объектов  </t>
  </si>
  <si>
    <t xml:space="preserve">руб. за тыс. куб. м </t>
  </si>
  <si>
    <t xml:space="preserve">ставка налога из поверхностных водных объектов    </t>
  </si>
  <si>
    <t xml:space="preserve">налог на воду из подземных водных объектов   </t>
  </si>
  <si>
    <t xml:space="preserve">налог на воду из поверхностных водных объектов  </t>
  </si>
  <si>
    <t xml:space="preserve">объем воды из подземных водных объектов       </t>
  </si>
  <si>
    <t xml:space="preserve">объем воды из поверхностных  водных объектов </t>
  </si>
  <si>
    <t xml:space="preserve">ставка налога из подземных водных объектов    </t>
  </si>
  <si>
    <t xml:space="preserve">ставка налога из поверхностных водных объектов </t>
  </si>
  <si>
    <t xml:space="preserve">налог на воду из подземных водных объектов     </t>
  </si>
  <si>
    <t xml:space="preserve">налог на воду из поверхностных водных объектов   </t>
  </si>
  <si>
    <t xml:space="preserve">Косвенные (общехозяйственные) расходы, всего         </t>
  </si>
  <si>
    <t xml:space="preserve">Оплата труда прочего общехозяйственного персонала           </t>
  </si>
  <si>
    <t xml:space="preserve">Налоги, сборы и отчисления, кроме прямых налогов, относящихся к определенной услуге (расшифровать)     </t>
  </si>
  <si>
    <t xml:space="preserve">Прочие расходы косвенного (общехозяйственного) назначения (расшифровать)    </t>
  </si>
  <si>
    <t xml:space="preserve">Оплата труда административноуправленческого персонала               </t>
  </si>
  <si>
    <t>Теплоэнергия</t>
  </si>
  <si>
    <t>прочие производственные услуги</t>
  </si>
  <si>
    <t>услуги, оказываемые сторонними оргнаизациями, стоимость которых регулируется</t>
  </si>
  <si>
    <t>1.1.1.</t>
  </si>
  <si>
    <t>1.1.2.</t>
  </si>
  <si>
    <t>Услуги по водоснабжению</t>
  </si>
  <si>
    <t>Транспортирование воды</t>
  </si>
  <si>
    <t xml:space="preserve">Страховые взносы   </t>
  </si>
  <si>
    <t xml:space="preserve">Налог на землю            </t>
  </si>
  <si>
    <t>Налог на имущество</t>
  </si>
  <si>
    <t>налоговая база</t>
  </si>
  <si>
    <t>Прочие производственные услуги</t>
  </si>
  <si>
    <t>услуги, оказываемые сторонними организациями, стоимость которых регулируется</t>
  </si>
  <si>
    <t xml:space="preserve">Амортизация </t>
  </si>
  <si>
    <t xml:space="preserve">Амортизация             </t>
  </si>
  <si>
    <t>амортизация</t>
  </si>
  <si>
    <t>1</t>
  </si>
  <si>
    <t>2</t>
  </si>
  <si>
    <t>3</t>
  </si>
  <si>
    <t>4</t>
  </si>
  <si>
    <t>5</t>
  </si>
  <si>
    <t>5.1</t>
  </si>
  <si>
    <t>5.2</t>
  </si>
  <si>
    <t>6.1</t>
  </si>
  <si>
    <t>6.2</t>
  </si>
  <si>
    <t>10</t>
  </si>
  <si>
    <t xml:space="preserve">тыс.кВтч </t>
  </si>
  <si>
    <t>Наименование гарантирующего поставщика электрической энергии</t>
  </si>
  <si>
    <t>Уровень напряжения</t>
  </si>
  <si>
    <t>Составляющие платы</t>
  </si>
  <si>
    <t>Факт за 2011 год</t>
  </si>
  <si>
    <t>Планируемый на 2013 год</t>
  </si>
  <si>
    <t>6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</si>
  <si>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</si>
  <si>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</si>
  <si>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</si>
  <si>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</si>
  <si>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</si>
  <si>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</si>
  <si>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</si>
  <si>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</si>
  <si>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</si>
  <si>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</si>
  <si>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</si>
  <si>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ВН</t>
  </si>
  <si>
    <t>мощность</t>
  </si>
  <si>
    <t>энергия</t>
  </si>
  <si>
    <t>СН1</t>
  </si>
  <si>
    <t>СН2</t>
  </si>
  <si>
    <t>НН</t>
  </si>
  <si>
    <t>Всего:</t>
  </si>
  <si>
    <t>ИТОГО:</t>
  </si>
  <si>
    <t>Подъем воды</t>
  </si>
  <si>
    <t>Очистка воды</t>
  </si>
  <si>
    <t>Свод</t>
  </si>
  <si>
    <t>План на 2011 год</t>
  </si>
  <si>
    <t>План на 2012 год</t>
  </si>
  <si>
    <t>основные средства</t>
  </si>
  <si>
    <t>цеховые средства</t>
  </si>
  <si>
    <t xml:space="preserve">ИТОГО по водоснабжению, в т.ч. </t>
  </si>
  <si>
    <t>Основные средства</t>
  </si>
  <si>
    <t xml:space="preserve">Подъем воды:                          </t>
  </si>
  <si>
    <t>Цеховые средства</t>
  </si>
  <si>
    <t xml:space="preserve">Очистка воды:              </t>
  </si>
  <si>
    <t xml:space="preserve">Транспортирование воды:      </t>
  </si>
  <si>
    <t>ИТОГО основные средства</t>
  </si>
  <si>
    <t>ИТОГО цеховые средства</t>
  </si>
  <si>
    <t>Цеховые рабочие</t>
  </si>
  <si>
    <t>Производственные рабочие</t>
  </si>
  <si>
    <t>Основные средства косвенного (общехозяйственного) назначения (в целом по предприятию)</t>
  </si>
  <si>
    <t>отклонение факта от плана
(+/-)</t>
  </si>
  <si>
    <t xml:space="preserve">Очистка воды всего, в т.ч. </t>
  </si>
  <si>
    <t xml:space="preserve">Транспортирование воды всего, в т.ч. </t>
  </si>
  <si>
    <t>22</t>
  </si>
  <si>
    <t>тыс. руб.</t>
  </si>
  <si>
    <t>В целом по предприятию</t>
  </si>
  <si>
    <t>По регулируемому виду деятельности</t>
  </si>
  <si>
    <t>в том числе</t>
  </si>
  <si>
    <t xml:space="preserve">Подъем воды      </t>
  </si>
  <si>
    <t xml:space="preserve">Полезный отпуск в тарифах    </t>
  </si>
  <si>
    <t>План 2011 года</t>
  </si>
  <si>
    <t>Факт 2011 года</t>
  </si>
  <si>
    <t>План 2012 года</t>
  </si>
  <si>
    <t>План 2013 года</t>
  </si>
  <si>
    <t>АУП и общехозяйственный персонал, всего (в целом по предприятию), в т.ч.:</t>
  </si>
  <si>
    <t>Административно-управленческий персонал</t>
  </si>
  <si>
    <t>Прочий общехозяйственный персонал</t>
  </si>
  <si>
    <t>2.2</t>
  </si>
  <si>
    <t>2.3</t>
  </si>
  <si>
    <t>7</t>
  </si>
  <si>
    <t>Итого</t>
  </si>
  <si>
    <t>Прочие расходы, всего</t>
  </si>
  <si>
    <t>Единица измерения</t>
  </si>
  <si>
    <t>Факт</t>
  </si>
  <si>
    <t>2011</t>
  </si>
  <si>
    <t>2012</t>
  </si>
  <si>
    <t>Факт I квартала</t>
  </si>
  <si>
    <t xml:space="preserve">Наименование персонала (заполняется по  должностям и профессиям в соответствии с указанным ниже распределением по технологическим процессам с подведением итогов по подгруппам)       
</t>
  </si>
  <si>
    <t xml:space="preserve">Нормативная
</t>
  </si>
  <si>
    <t xml:space="preserve">Штатная  
</t>
  </si>
  <si>
    <t xml:space="preserve">Фактическая
</t>
  </si>
  <si>
    <t xml:space="preserve">Дата  приобретения </t>
  </si>
  <si>
    <t>Применяемая система оплаты труда, в соответствии с действующим на предприятии положением об оплате труда и премировании</t>
  </si>
  <si>
    <t xml:space="preserve">хозспособом, всего                                        </t>
  </si>
  <si>
    <t>в том числе по производственной программе</t>
  </si>
  <si>
    <t xml:space="preserve">Прибыль на развитие производства, всего    </t>
  </si>
  <si>
    <t xml:space="preserve">Прибыль на соц. развитие           </t>
  </si>
  <si>
    <t xml:space="preserve">Прибыль на прочие цели, в т.ч.     </t>
  </si>
  <si>
    <t xml:space="preserve">- процент за пользование кредитом  </t>
  </si>
  <si>
    <t xml:space="preserve">- услуги банка                     </t>
  </si>
  <si>
    <t xml:space="preserve">Дивиденды по акциям                </t>
  </si>
  <si>
    <t xml:space="preserve">Прибыль, облагаемая налогом        </t>
  </si>
  <si>
    <t xml:space="preserve">Налоги, сборы, платежи, всего      </t>
  </si>
  <si>
    <t xml:space="preserve">На прибыль                         </t>
  </si>
  <si>
    <t xml:space="preserve">За счет реализации воды            </t>
  </si>
  <si>
    <t>Расчет балансовой прибыли</t>
  </si>
  <si>
    <t>8</t>
  </si>
  <si>
    <t>Прибыль на поощрение</t>
  </si>
  <si>
    <t>Плата за негативное воздействие (сверх нормативов)</t>
  </si>
  <si>
    <t>Другие налоги, сборы и обязательные платежи</t>
  </si>
  <si>
    <t>Информация об использовании сумм амортизации</t>
  </si>
  <si>
    <t xml:space="preserve">Сумма амортизации,             тыс. руб. </t>
  </si>
  <si>
    <t>Корректировка необходимой валовой выручки</t>
  </si>
  <si>
    <t>Наименование показателя</t>
  </si>
  <si>
    <t>9</t>
  </si>
  <si>
    <t>Расчет финансовых потребностей для реализации производственной программы в сфере  холодного водоснабжения на 2014 год и расчет тарифа на товары (услуги) на 2014 год</t>
  </si>
  <si>
    <t>2013</t>
  </si>
  <si>
    <t>Заявка ОКК на 2014 год</t>
  </si>
  <si>
    <t>Индекс роста в 2013 году, %</t>
  </si>
  <si>
    <t>Уличная колонка</t>
  </si>
  <si>
    <t>Дворовая колонка</t>
  </si>
  <si>
    <t>Дома с ванными</t>
  </si>
  <si>
    <t>1,5; 0,3</t>
  </si>
  <si>
    <t>Известь хлорная</t>
  </si>
  <si>
    <t xml:space="preserve">Скважина </t>
  </si>
  <si>
    <t>РЭ скважина</t>
  </si>
  <si>
    <t>01.04.2008 г.</t>
  </si>
  <si>
    <t>30.06.2009 г.</t>
  </si>
  <si>
    <t>резервные средства на компенсацию кассовых разрывов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</si>
</sst>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%"/>
    <numFmt numFmtId="167" formatCode="#,##0.000"/>
    <numFmt numFmtId="168" formatCode="#,##0.0"/>
    <numFmt numFmtId="169" formatCode="_-* #,##0_-;\-* #,##0_-;_-* &quot;-&quot;_-;_-@_-"/>
    <numFmt numFmtId="170" formatCode="_-* #,##0.00_-;\-* #,##0.00_-;_-* &quot;-&quot;??_-;_-@_-"/>
    <numFmt numFmtId="171" formatCode="&quot;$&quot;#,##0_);[Red]\(&quot;$&quot;#,##0\)"/>
    <numFmt numFmtId="172" formatCode="_(* #,##0.00_);_(* \(#,##0.00\);_(* &quot;-&quot;??_);_(@_)"/>
    <numFmt numFmtId="173" formatCode="0.0%_);\(0.0%\)"/>
    <numFmt numFmtId="174" formatCode="#,##0_);[Red]\(#,##0\)"/>
    <numFmt numFmtId="175" formatCode="#,##0;\(#,##0\)"/>
    <numFmt numFmtId="176" formatCode="_-* #,##0.00[$€-1]_-;\-* #,##0.00[$€-1]_-;_-* &quot;-&quot;??[$€-1]_-"/>
    <numFmt numFmtId="177" formatCode="_-* #,##0.00\ _$_-;\-* #,##0.00\ _$_-;_-* &quot;-&quot;??\ _$_-;_-@_-"/>
    <numFmt numFmtId="178" formatCode="#.##0\.00"/>
    <numFmt numFmtId="179" formatCode="#\.00"/>
    <numFmt numFmtId="180" formatCode="\$#\.00"/>
    <numFmt numFmtId="181" formatCode="#\."/>
    <numFmt numFmtId="182" formatCode="General_)"/>
    <numFmt numFmtId="183" formatCode="_-* #,##0&quot;đ.&quot;_-;\-* #,##0&quot;đ.&quot;_-;_-* &quot;-&quot;&quot;đ.&quot;_-;_-@_-"/>
    <numFmt numFmtId="184" formatCode="_-* #,##0.00&quot;đ.&quot;_-;\-* #,##0.00&quot;đ.&quot;_-;_-* &quot;-&quot;??&quot;đ.&quot;_-;_-@_-"/>
    <numFmt numFmtId="185" formatCode="\$#,##0\ ;\(\$#,##0\)"/>
    <numFmt numFmtId="186" formatCode="#,##0.000[$р.-419];\-#,##0.000[$р.-419]"/>
    <numFmt numFmtId="187" formatCode="_-* #,##0.0\ _$_-;\-* #,##0.0\ _$_-;_-* &quot;-&quot;??\ _$_-;_-@_-"/>
    <numFmt numFmtId="188" formatCode="#,##0.0_);\(#,##0.0\)"/>
    <numFmt numFmtId="189" formatCode="#,##0_ ;[Red]\-#,##0\ "/>
    <numFmt numFmtId="190" formatCode="#,##0_);[Blue]\(#,##0\)"/>
    <numFmt numFmtId="191" formatCode="#,##0__\ \ \ \ 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#,##0.00&quot;т.р.&quot;;\-#,##0.00&quot;т.р.&quot;"/>
    <numFmt numFmtId="195" formatCode="#,##0.0;[Red]#,##0.0"/>
    <numFmt numFmtId="196" formatCode="_-* #,##0_đ_._-;\-* #,##0_đ_._-;_-* &quot;-&quot;_đ_._-;_-@_-"/>
    <numFmt numFmtId="197" formatCode="_-* #,##0.00_đ_._-;\-* #,##0.00_đ_._-;_-* &quot;-&quot;??_đ_._-;_-@_-"/>
    <numFmt numFmtId="198" formatCode="\(#,##0.0\)"/>
    <numFmt numFmtId="199" formatCode="#,##0\ &quot;?.&quot;;\-#,##0\ &quot;?.&quot;"/>
    <numFmt numFmtId="200" formatCode="#,##0______;;&quot;------------      &quot;"/>
    <numFmt numFmtId="201" formatCode="#,##0.000_ ;\-#,##0.000\ "/>
    <numFmt numFmtId="202" formatCode="#,##0.00_ ;[Red]\-#,##0.00\ "/>
    <numFmt numFmtId="203" formatCode="_(&quot;р.&quot;* #,##0.00_);_(&quot;р.&quot;* \(#,##0.00\);_(&quot;р.&quot;* &quot;-&quot;??_);_(@_)"/>
    <numFmt numFmtId="204" formatCode="_-* #,##0\ _р_._-;\-* #,##0\ _р_._-;_-* &quot;-&quot;\ _р_._-;_-@_-"/>
    <numFmt numFmtId="205" formatCode="_-* #,##0.00\ _р_._-;\-* #,##0.00\ _р_._-;_-* &quot;-&quot;??\ _р_._-;_-@_-"/>
    <numFmt numFmtId="206" formatCode="_-* #,##0\ _$_-;\-* #,##0\ _$_-;_-* &quot;-&quot;\ _$_-;_-@_-"/>
    <numFmt numFmtId="207" formatCode="#,##0.00_ ;\-#,##0.00\ "/>
    <numFmt numFmtId="208" formatCode="%#\.00"/>
    <numFmt numFmtId="209" formatCode="_-&quot;Ј&quot;* #,##0.00_-;\-&quot;Ј&quot;* #,##0.00_-;_-&quot;Ј&quot;* &quot;-&quot;??_-;_-@_-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-* #,##0.000_р_._-;\-* #,##0.000_р_._-;_-* &quot;-&quot;??_р_._-;_-@_-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0"/>
    <numFmt numFmtId="219" formatCode="0.0000"/>
    <numFmt numFmtId="220" formatCode="[$-FC19]d\ mmmm\ yyyy\ &quot;г.&quot;"/>
  </numFmts>
  <fonts count="11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55"/>
      <name val="Tahoma"/>
      <family val="2"/>
    </font>
    <font>
      <u val="single"/>
      <sz val="10"/>
      <color indexed="36"/>
      <name val="Arial Cyr"/>
      <family val="0"/>
    </font>
    <font>
      <sz val="10"/>
      <color indexed="9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Cyr"/>
      <family val="2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9"/>
      <color indexed="22"/>
      <name val="Tahoma"/>
      <family val="2"/>
    </font>
    <font>
      <sz val="9"/>
      <color indexed="8"/>
      <name val="Tahoma"/>
      <family val="2"/>
    </font>
    <font>
      <sz val="8"/>
      <color indexed="13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Times New Roman Cyr"/>
      <family val="0"/>
    </font>
    <font>
      <u val="single"/>
      <sz val="10"/>
      <color indexed="2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indexed="55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thin"/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/>
      <bottom/>
    </border>
    <border>
      <left style="thin">
        <color indexed="63"/>
      </left>
      <right/>
      <top style="thin">
        <color indexed="63"/>
      </top>
      <bottom style="medium"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/>
      <bottom style="thin"/>
    </border>
    <border>
      <left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 style="medium">
        <color indexed="63"/>
      </bottom>
    </border>
    <border>
      <left style="thin"/>
      <right/>
      <top style="thin"/>
      <bottom style="thin"/>
    </border>
    <border>
      <left/>
      <right style="medium">
        <color indexed="63"/>
      </right>
      <top/>
      <bottom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/>
      <bottom style="medium">
        <color indexed="63"/>
      </bottom>
    </border>
    <border>
      <left/>
      <right/>
      <top style="thin"/>
      <bottom style="thin"/>
    </border>
    <border>
      <left style="thin"/>
      <right style="medium"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/>
    </border>
    <border>
      <left/>
      <right/>
      <top style="thin"/>
      <bottom style="medium">
        <color indexed="63"/>
      </bottom>
    </border>
    <border>
      <left style="thin"/>
      <right>
        <color indexed="63"/>
      </right>
      <top style="medium">
        <color indexed="63"/>
      </top>
      <bottom style="thin"/>
    </border>
    <border>
      <left style="thin">
        <color indexed="63"/>
      </left>
      <right/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medium">
        <color indexed="63"/>
      </right>
      <top style="thin"/>
      <bottom/>
    </border>
    <border>
      <left style="thin"/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/>
      <top style="thin">
        <color indexed="63"/>
      </top>
      <bottom/>
    </border>
    <border>
      <left/>
      <right/>
      <top style="thin">
        <color indexed="63"/>
      </top>
      <bottom/>
    </border>
    <border>
      <left>
        <color indexed="63"/>
      </left>
      <right style="medium">
        <color indexed="63"/>
      </right>
      <top style="thin">
        <color indexed="63"/>
      </top>
      <bottom/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>
        <color indexed="63"/>
      </bottom>
    </border>
    <border>
      <left style="thin"/>
      <right style="medium">
        <color indexed="63"/>
      </right>
      <top/>
      <bottom/>
    </border>
    <border>
      <left style="thin"/>
      <right style="medium">
        <color indexed="63"/>
      </right>
      <top>
        <color indexed="63"/>
      </top>
      <bottom style="medium">
        <color indexed="63"/>
      </bottom>
    </border>
    <border>
      <left style="thin"/>
      <right/>
      <top style="thin"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/>
    </border>
    <border>
      <left style="thin"/>
      <right style="thin"/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 style="medium">
        <color indexed="63"/>
      </bottom>
    </border>
    <border>
      <left/>
      <right/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/>
    </border>
    <border>
      <left>
        <color indexed="63"/>
      </left>
      <right style="medium">
        <color indexed="63"/>
      </right>
      <top style="medium">
        <color indexed="63"/>
      </top>
      <bottom style="thin"/>
    </border>
    <border>
      <left>
        <color indexed="63"/>
      </left>
      <right style="thin"/>
      <top style="medium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>
        <color indexed="63"/>
      </top>
      <bottom>
        <color indexed="63"/>
      </bottom>
    </border>
    <border>
      <left/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/>
      <bottom style="medium">
        <color indexed="63"/>
      </bottom>
    </border>
    <border>
      <left style="thin">
        <color indexed="63"/>
      </left>
      <right/>
      <top style="thin"/>
      <bottom style="thin"/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thin">
        <color indexed="63"/>
      </top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>
      <alignment/>
      <protection/>
    </xf>
    <xf numFmtId="0" fontId="23" fillId="0" borderId="0">
      <alignment/>
      <protection/>
    </xf>
    <xf numFmtId="166" fontId="34" fillId="0" borderId="0">
      <alignment vertical="top"/>
      <protection/>
    </xf>
    <xf numFmtId="166" fontId="35" fillId="0" borderId="0">
      <alignment vertical="top"/>
      <protection/>
    </xf>
    <xf numFmtId="173" fontId="35" fillId="2" borderId="0">
      <alignment vertical="top"/>
      <protection/>
    </xf>
    <xf numFmtId="166" fontId="35" fillId="3" borderId="0">
      <alignment vertical="top"/>
      <protection/>
    </xf>
    <xf numFmtId="40" fontId="36" fillId="0" borderId="0" applyFont="0" applyFill="0" applyBorder="0" applyAlignment="0" applyProtection="0"/>
    <xf numFmtId="0" fontId="37" fillId="0" borderId="0">
      <alignment/>
      <protection/>
    </xf>
    <xf numFmtId="0" fontId="33" fillId="0" borderId="0">
      <alignment/>
      <protection/>
    </xf>
    <xf numFmtId="174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174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175" fontId="23" fillId="4" borderId="1">
      <alignment wrapText="1"/>
      <protection locked="0"/>
    </xf>
    <xf numFmtId="175" fontId="23" fillId="4" borderId="1">
      <alignment wrapText="1"/>
      <protection locked="0"/>
    </xf>
    <xf numFmtId="175" fontId="23" fillId="4" borderId="1">
      <alignment wrapText="1"/>
      <protection locked="0"/>
    </xf>
    <xf numFmtId="175" fontId="23" fillId="4" borderId="1">
      <alignment wrapText="1"/>
      <protection locked="0"/>
    </xf>
    <xf numFmtId="0" fontId="33" fillId="0" borderId="0">
      <alignment/>
      <protection/>
    </xf>
    <xf numFmtId="0" fontId="33" fillId="0" borderId="0">
      <alignment/>
      <protection/>
    </xf>
    <xf numFmtId="176" fontId="33" fillId="0" borderId="0">
      <alignment/>
      <protection/>
    </xf>
    <xf numFmtId="0" fontId="33" fillId="0" borderId="0">
      <alignment/>
      <protection/>
    </xf>
    <xf numFmtId="176" fontId="33" fillId="0" borderId="0">
      <alignment/>
      <protection/>
    </xf>
    <xf numFmtId="0" fontId="33" fillId="0" borderId="0">
      <alignment/>
      <protection/>
    </xf>
    <xf numFmtId="176" fontId="33" fillId="0" borderId="0">
      <alignment/>
      <protection/>
    </xf>
    <xf numFmtId="0" fontId="33" fillId="0" borderId="0">
      <alignment/>
      <protection/>
    </xf>
    <xf numFmtId="176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176" fontId="33" fillId="0" borderId="0">
      <alignment/>
      <protection/>
    </xf>
    <xf numFmtId="0" fontId="33" fillId="0" borderId="0">
      <alignment/>
      <protection/>
    </xf>
    <xf numFmtId="174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0" fontId="33" fillId="0" borderId="0">
      <alignment/>
      <protection/>
    </xf>
    <xf numFmtId="176" fontId="33" fillId="0" borderId="0">
      <alignment/>
      <protection/>
    </xf>
    <xf numFmtId="0" fontId="33" fillId="0" borderId="0">
      <alignment/>
      <protection/>
    </xf>
    <xf numFmtId="176" fontId="33" fillId="0" borderId="0">
      <alignment/>
      <protection/>
    </xf>
    <xf numFmtId="0" fontId="33" fillId="0" borderId="0">
      <alignment/>
      <protection/>
    </xf>
    <xf numFmtId="176" fontId="33" fillId="0" borderId="0">
      <alignment/>
      <protection/>
    </xf>
    <xf numFmtId="0" fontId="33" fillId="0" borderId="0">
      <alignment/>
      <protection/>
    </xf>
    <xf numFmtId="176" fontId="33" fillId="0" borderId="0">
      <alignment/>
      <protection/>
    </xf>
    <xf numFmtId="174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0" fontId="33" fillId="0" borderId="0">
      <alignment/>
      <protection/>
    </xf>
    <xf numFmtId="176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176" fontId="33" fillId="0" borderId="0">
      <alignment/>
      <protection/>
    </xf>
    <xf numFmtId="0" fontId="33" fillId="0" borderId="0">
      <alignment/>
      <protection/>
    </xf>
    <xf numFmtId="176" fontId="33" fillId="0" borderId="0">
      <alignment/>
      <protection/>
    </xf>
    <xf numFmtId="174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174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0" fontId="33" fillId="0" borderId="0">
      <alignment/>
      <protection/>
    </xf>
    <xf numFmtId="176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176" fontId="33" fillId="0" borderId="0">
      <alignment/>
      <protection/>
    </xf>
    <xf numFmtId="0" fontId="33" fillId="0" borderId="0">
      <alignment/>
      <protection/>
    </xf>
    <xf numFmtId="176" fontId="33" fillId="0" borderId="0">
      <alignment/>
      <protection/>
    </xf>
    <xf numFmtId="0" fontId="33" fillId="0" borderId="0">
      <alignment/>
      <protection/>
    </xf>
    <xf numFmtId="176" fontId="33" fillId="0" borderId="0">
      <alignment/>
      <protection/>
    </xf>
    <xf numFmtId="0" fontId="33" fillId="0" borderId="0">
      <alignment/>
      <protection/>
    </xf>
    <xf numFmtId="176" fontId="33" fillId="0" borderId="0">
      <alignment/>
      <protection/>
    </xf>
    <xf numFmtId="0" fontId="33" fillId="0" borderId="0">
      <alignment/>
      <protection/>
    </xf>
    <xf numFmtId="176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176" fontId="33" fillId="0" borderId="0">
      <alignment/>
      <protection/>
    </xf>
    <xf numFmtId="177" fontId="0" fillId="0" borderId="0" applyFont="0" applyFill="0" applyBorder="0" applyAlignment="0" applyProtection="0"/>
    <xf numFmtId="181" fontId="38" fillId="0" borderId="2">
      <alignment/>
      <protection locked="0"/>
    </xf>
    <xf numFmtId="178" fontId="38" fillId="0" borderId="0">
      <alignment/>
      <protection locked="0"/>
    </xf>
    <xf numFmtId="179" fontId="38" fillId="0" borderId="0">
      <alignment/>
      <protection locked="0"/>
    </xf>
    <xf numFmtId="178" fontId="38" fillId="0" borderId="0">
      <alignment/>
      <protection locked="0"/>
    </xf>
    <xf numFmtId="179" fontId="38" fillId="0" borderId="0">
      <alignment/>
      <protection locked="0"/>
    </xf>
    <xf numFmtId="180" fontId="38" fillId="0" borderId="0">
      <alignment/>
      <protection locked="0"/>
    </xf>
    <xf numFmtId="181" fontId="39" fillId="0" borderId="0">
      <alignment/>
      <protection locked="0"/>
    </xf>
    <xf numFmtId="181" fontId="39" fillId="0" borderId="0">
      <alignment/>
      <protection locked="0"/>
    </xf>
    <xf numFmtId="181" fontId="38" fillId="0" borderId="2">
      <alignment/>
      <protection locked="0"/>
    </xf>
    <xf numFmtId="0" fontId="40" fillId="5" borderId="0">
      <alignment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182" fontId="0" fillId="0" borderId="3">
      <alignment/>
      <protection locked="0"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7" borderId="0" applyNumberFormat="0" applyBorder="0" applyAlignment="0" applyProtection="0"/>
    <xf numFmtId="10" fontId="42" fillId="0" borderId="0" applyNumberFormat="0" applyFill="0" applyBorder="0" applyAlignment="0">
      <protection/>
    </xf>
    <xf numFmtId="0" fontId="1" fillId="0" borderId="0">
      <alignment/>
      <protection/>
    </xf>
    <xf numFmtId="0" fontId="9" fillId="2" borderId="4" applyNumberFormat="0" applyAlignment="0" applyProtection="0"/>
    <xf numFmtId="0" fontId="14" fillId="23" borderId="5" applyNumberFormat="0" applyAlignment="0" applyProtection="0"/>
    <xf numFmtId="0" fontId="43" fillId="0" borderId="6">
      <alignment horizontal="left" vertical="center"/>
      <protection/>
    </xf>
    <xf numFmtId="41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5" fillId="0" borderId="0" applyFont="0" applyFill="0" applyBorder="0" applyAlignment="0" applyProtection="0"/>
    <xf numFmtId="182" fontId="46" fillId="9" borderId="3">
      <alignment/>
      <protection/>
    </xf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44" fontId="0" fillId="0" borderId="0" applyFont="0" applyFill="0" applyBorder="0" applyAlignment="0" applyProtection="0"/>
    <xf numFmtId="185" fontId="45" fillId="0" borderId="0" applyFont="0" applyFill="0" applyBorder="0" applyAlignment="0" applyProtection="0"/>
    <xf numFmtId="0" fontId="44" fillId="0" borderId="0" applyFill="0" applyBorder="0" applyProtection="0">
      <alignment vertical="center"/>
    </xf>
    <xf numFmtId="0" fontId="45" fillId="0" borderId="0" applyFont="0" applyFill="0" applyBorder="0" applyAlignment="0" applyProtection="0"/>
    <xf numFmtId="0" fontId="44" fillId="0" borderId="0" applyFont="0" applyFill="0" applyBorder="0" applyAlignment="0" applyProtection="0"/>
    <xf numFmtId="14" fontId="2" fillId="0" borderId="0">
      <alignment vertical="top"/>
      <protection/>
    </xf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4" fillId="0" borderId="7" applyNumberFormat="0" applyFont="0" applyFill="0" applyAlignment="0" applyProtection="0"/>
    <xf numFmtId="0" fontId="47" fillId="0" borderId="0" applyNumberFormat="0" applyFill="0" applyBorder="0" applyAlignment="0" applyProtection="0"/>
    <xf numFmtId="174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176" fontId="2" fillId="0" borderId="0" applyFont="0" applyFill="0" applyBorder="0" applyAlignment="0" applyProtection="0"/>
    <xf numFmtId="37" fontId="23" fillId="0" borderId="0">
      <alignment/>
      <protection/>
    </xf>
    <xf numFmtId="0" fontId="18" fillId="0" borderId="0" applyNumberFormat="0" applyFill="0" applyBorder="0" applyAlignment="0" applyProtection="0"/>
    <xf numFmtId="164" fontId="49" fillId="0" borderId="0" applyFill="0" applyBorder="0" applyAlignment="0" applyProtection="0"/>
    <xf numFmtId="164" fontId="34" fillId="0" borderId="0" applyFill="0" applyBorder="0" applyAlignment="0" applyProtection="0"/>
    <xf numFmtId="164" fontId="50" fillId="0" borderId="0" applyFill="0" applyBorder="0" applyAlignment="0" applyProtection="0"/>
    <xf numFmtId="164" fontId="51" fillId="0" borderId="0" applyFill="0" applyBorder="0" applyAlignment="0" applyProtection="0"/>
    <xf numFmtId="164" fontId="52" fillId="0" borderId="0" applyFill="0" applyBorder="0" applyAlignment="0" applyProtection="0"/>
    <xf numFmtId="164" fontId="53" fillId="0" borderId="0" applyFill="0" applyBorder="0" applyAlignment="0" applyProtection="0"/>
    <xf numFmtId="164" fontId="54" fillId="0" borderId="0" applyFill="0" applyBorder="0" applyAlignment="0" applyProtection="0"/>
    <xf numFmtId="2" fontId="45" fillId="0" borderId="0" applyFont="0" applyFill="0" applyBorder="0" applyAlignment="0" applyProtection="0"/>
    <xf numFmtId="0" fontId="55" fillId="0" borderId="0">
      <alignment vertical="center"/>
      <protection/>
    </xf>
    <xf numFmtId="0" fontId="28" fillId="0" borderId="0" applyNumberFormat="0" applyFill="0" applyBorder="0" applyAlignment="0" applyProtection="0"/>
    <xf numFmtId="0" fontId="56" fillId="0" borderId="0" applyFill="0" applyBorder="0" applyProtection="0">
      <alignment horizontal="left"/>
    </xf>
    <xf numFmtId="0" fontId="21" fillId="3" borderId="0" applyNumberFormat="0" applyBorder="0" applyAlignment="0" applyProtection="0"/>
    <xf numFmtId="166" fontId="23" fillId="3" borderId="6" applyNumberFormat="0" applyFont="0" applyBorder="0" applyAlignment="0" applyProtection="0"/>
    <xf numFmtId="0" fontId="44" fillId="0" borderId="0" applyFont="0" applyFill="0" applyBorder="0" applyAlignment="0" applyProtection="0"/>
    <xf numFmtId="188" fontId="57" fillId="3" borderId="0" applyNumberFormat="0" applyFont="0" applyAlignment="0">
      <protection/>
    </xf>
    <xf numFmtId="0" fontId="58" fillId="0" borderId="0" applyProtection="0">
      <alignment horizontal="right"/>
    </xf>
    <xf numFmtId="0" fontId="59" fillId="0" borderId="0">
      <alignment vertical="top"/>
      <protection/>
    </xf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2" fontId="113" fillId="24" borderId="0" applyAlignment="0">
      <protection locked="0"/>
    </xf>
    <xf numFmtId="174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0" fontId="61" fillId="0" borderId="0" applyNumberFormat="0" applyFill="0" applyBorder="0" applyAlignment="0" applyProtection="0"/>
    <xf numFmtId="182" fontId="55" fillId="0" borderId="0">
      <alignment/>
      <protection/>
    </xf>
    <xf numFmtId="0" fontId="23" fillId="0" borderId="0">
      <alignment/>
      <protection/>
    </xf>
    <xf numFmtId="0" fontId="62" fillId="0" borderId="0" applyNumberFormat="0" applyFill="0" applyBorder="0" applyAlignment="0" applyProtection="0"/>
    <xf numFmtId="189" fontId="63" fillId="0" borderId="6">
      <alignment horizontal="center" vertical="center" wrapText="1"/>
      <protection/>
    </xf>
    <xf numFmtId="0" fontId="7" fillId="10" borderId="4" applyNumberFormat="0" applyAlignment="0" applyProtection="0"/>
    <xf numFmtId="0" fontId="64" fillId="0" borderId="0" applyFill="0" applyBorder="0" applyProtection="0">
      <alignment vertical="center"/>
    </xf>
    <xf numFmtId="0" fontId="64" fillId="0" borderId="0" applyFill="0" applyBorder="0" applyProtection="0">
      <alignment vertical="center"/>
    </xf>
    <xf numFmtId="0" fontId="64" fillId="0" borderId="0" applyFill="0" applyBorder="0" applyProtection="0">
      <alignment vertical="center"/>
    </xf>
    <xf numFmtId="0" fontId="64" fillId="0" borderId="0" applyFill="0" applyBorder="0" applyProtection="0">
      <alignment vertical="center"/>
    </xf>
    <xf numFmtId="174" fontId="35" fillId="0" borderId="0">
      <alignment vertical="top"/>
      <protection/>
    </xf>
    <xf numFmtId="174" fontId="35" fillId="2" borderId="0">
      <alignment vertical="top"/>
      <protection/>
    </xf>
    <xf numFmtId="38" fontId="35" fillId="2" borderId="0">
      <alignment vertical="top"/>
      <protection/>
    </xf>
    <xf numFmtId="38" fontId="35" fillId="2" borderId="0">
      <alignment vertical="top"/>
      <protection/>
    </xf>
    <xf numFmtId="38" fontId="35" fillId="0" borderId="0">
      <alignment vertical="top"/>
      <protection/>
    </xf>
    <xf numFmtId="190" fontId="35" fillId="3" borderId="0">
      <alignment vertical="top"/>
      <protection/>
    </xf>
    <xf numFmtId="38" fontId="35" fillId="0" borderId="0">
      <alignment vertical="top"/>
      <protection/>
    </xf>
    <xf numFmtId="0" fontId="19" fillId="0" borderId="11" applyNumberFormat="0" applyFill="0" applyAlignment="0" applyProtection="0"/>
    <xf numFmtId="169" fontId="65" fillId="0" borderId="0" applyFont="0" applyFill="0" applyBorder="0" applyAlignment="0" applyProtection="0"/>
    <xf numFmtId="170" fontId="65" fillId="0" borderId="0" applyFont="0" applyFill="0" applyBorder="0" applyAlignment="0" applyProtection="0"/>
    <xf numFmtId="169" fontId="65" fillId="0" borderId="0" applyFont="0" applyFill="0" applyBorder="0" applyAlignment="0" applyProtection="0"/>
    <xf numFmtId="170" fontId="65" fillId="0" borderId="0" applyFont="0" applyFill="0" applyBorder="0" applyAlignment="0" applyProtection="0"/>
    <xf numFmtId="191" fontId="66" fillId="0" borderId="6">
      <alignment horizontal="right"/>
      <protection locked="0"/>
    </xf>
    <xf numFmtId="192" fontId="65" fillId="0" borderId="0" applyFont="0" applyFill="0" applyBorder="0" applyAlignment="0" applyProtection="0"/>
    <xf numFmtId="193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3" fontId="6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ill="0" applyBorder="0" applyProtection="0">
      <alignment vertical="center"/>
    </xf>
    <xf numFmtId="0" fontId="44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16" fillId="4" borderId="0" applyNumberFormat="0" applyBorder="0" applyAlignment="0" applyProtection="0"/>
    <xf numFmtId="0" fontId="40" fillId="0" borderId="13">
      <alignment/>
      <protection/>
    </xf>
    <xf numFmtId="0" fontId="67" fillId="0" borderId="0" applyNumberFormat="0" applyFill="0" applyBorder="0" applyAlignment="0" applyProtection="0"/>
    <xf numFmtId="194" fontId="0" fillId="0" borderId="0">
      <alignment/>
      <protection/>
    </xf>
    <xf numFmtId="0" fontId="6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>
      <alignment horizontal="right"/>
      <protection/>
    </xf>
    <xf numFmtId="0" fontId="0" fillId="0" borderId="0">
      <alignment/>
      <protection/>
    </xf>
    <xf numFmtId="0" fontId="69" fillId="0" borderId="0">
      <alignment/>
      <protection/>
    </xf>
    <xf numFmtId="0" fontId="44" fillId="0" borderId="0" applyFill="0" applyBorder="0" applyProtection="0">
      <alignment vertical="center"/>
    </xf>
    <xf numFmtId="0" fontId="70" fillId="0" borderId="0">
      <alignment/>
      <protection/>
    </xf>
    <xf numFmtId="0" fontId="23" fillId="0" borderId="0">
      <alignment/>
      <protection/>
    </xf>
    <xf numFmtId="0" fontId="33" fillId="0" borderId="0">
      <alignment/>
      <protection/>
    </xf>
    <xf numFmtId="0" fontId="24" fillId="25" borderId="14" applyNumberFormat="0" applyFont="0" applyAlignment="0" applyProtection="0"/>
    <xf numFmtId="195" fontId="0" fillId="0" borderId="0" applyFont="0" applyAlignment="0">
      <protection/>
    </xf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3" fillId="0" borderId="0">
      <alignment/>
      <protection/>
    </xf>
    <xf numFmtId="198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0" fontId="8" fillId="2" borderId="15" applyNumberFormat="0" applyAlignment="0" applyProtection="0"/>
    <xf numFmtId="1" fontId="71" fillId="0" borderId="0" applyProtection="0">
      <alignment horizontal="right" vertical="center"/>
    </xf>
    <xf numFmtId="49" fontId="72" fillId="0" borderId="16" applyFill="0" applyProtection="0">
      <alignment vertical="center"/>
    </xf>
    <xf numFmtId="9" fontId="23" fillId="0" borderId="0" applyFont="0" applyFill="0" applyBorder="0" applyAlignment="0" applyProtection="0"/>
    <xf numFmtId="0" fontId="44" fillId="0" borderId="0" applyFill="0" applyBorder="0" applyProtection="0">
      <alignment vertical="center"/>
    </xf>
    <xf numFmtId="37" fontId="73" fillId="4" borderId="17">
      <alignment/>
      <protection/>
    </xf>
    <xf numFmtId="37" fontId="73" fillId="4" borderId="17">
      <alignment/>
      <protection/>
    </xf>
    <xf numFmtId="0" fontId="69" fillId="0" borderId="0" applyNumberFormat="0">
      <alignment horizontal="left"/>
      <protection/>
    </xf>
    <xf numFmtId="200" fontId="74" fillId="0" borderId="18" applyBorder="0">
      <alignment horizontal="right"/>
      <protection locked="0"/>
    </xf>
    <xf numFmtId="49" fontId="75" fillId="0" borderId="6" applyNumberFormat="0">
      <alignment horizontal="left" vertical="center"/>
      <protection/>
    </xf>
    <xf numFmtId="0" fontId="76" fillId="0" borderId="19">
      <alignment vertical="center"/>
      <protection/>
    </xf>
    <xf numFmtId="4" fontId="77" fillId="4" borderId="15" applyNumberFormat="0" applyProtection="0">
      <alignment vertical="center"/>
    </xf>
    <xf numFmtId="4" fontId="78" fillId="4" borderId="15" applyNumberFormat="0" applyProtection="0">
      <alignment vertical="center"/>
    </xf>
    <xf numFmtId="4" fontId="77" fillId="4" borderId="15" applyNumberFormat="0" applyProtection="0">
      <alignment horizontal="left" vertical="center" indent="1"/>
    </xf>
    <xf numFmtId="4" fontId="77" fillId="4" borderId="15" applyNumberFormat="0" applyProtection="0">
      <alignment horizontal="left" vertical="center" indent="1"/>
    </xf>
    <xf numFmtId="0" fontId="23" fillId="6" borderId="15" applyNumberFormat="0" applyProtection="0">
      <alignment horizontal="left" vertical="center" indent="1"/>
    </xf>
    <xf numFmtId="4" fontId="77" fillId="7" borderId="15" applyNumberFormat="0" applyProtection="0">
      <alignment horizontal="right" vertical="center"/>
    </xf>
    <xf numFmtId="4" fontId="77" fillId="12" borderId="15" applyNumberFormat="0" applyProtection="0">
      <alignment horizontal="right" vertical="center"/>
    </xf>
    <xf numFmtId="4" fontId="77" fillId="20" borderId="15" applyNumberFormat="0" applyProtection="0">
      <alignment horizontal="right" vertical="center"/>
    </xf>
    <xf numFmtId="4" fontId="77" fillId="14" borderId="15" applyNumberFormat="0" applyProtection="0">
      <alignment horizontal="right" vertical="center"/>
    </xf>
    <xf numFmtId="4" fontId="77" fillId="18" borderId="15" applyNumberFormat="0" applyProtection="0">
      <alignment horizontal="right" vertical="center"/>
    </xf>
    <xf numFmtId="4" fontId="77" fillId="22" borderId="15" applyNumberFormat="0" applyProtection="0">
      <alignment horizontal="right" vertical="center"/>
    </xf>
    <xf numFmtId="4" fontId="77" fillId="21" borderId="15" applyNumberFormat="0" applyProtection="0">
      <alignment horizontal="right" vertical="center"/>
    </xf>
    <xf numFmtId="4" fontId="77" fillId="26" borderId="15" applyNumberFormat="0" applyProtection="0">
      <alignment horizontal="right" vertical="center"/>
    </xf>
    <xf numFmtId="4" fontId="77" fillId="13" borderId="15" applyNumberFormat="0" applyProtection="0">
      <alignment horizontal="right" vertical="center"/>
    </xf>
    <xf numFmtId="4" fontId="79" fillId="27" borderId="15" applyNumberFormat="0" applyProtection="0">
      <alignment horizontal="left" vertical="center" indent="1"/>
    </xf>
    <xf numFmtId="4" fontId="77" fillId="28" borderId="20" applyNumberFormat="0" applyProtection="0">
      <alignment horizontal="left" vertical="center" indent="1"/>
    </xf>
    <xf numFmtId="4" fontId="80" fillId="29" borderId="0" applyNumberFormat="0" applyProtection="0">
      <alignment horizontal="left" vertical="center" indent="1"/>
    </xf>
    <xf numFmtId="0" fontId="23" fillId="6" borderId="15" applyNumberFormat="0" applyProtection="0">
      <alignment horizontal="left" vertical="center" indent="1"/>
    </xf>
    <xf numFmtId="4" fontId="77" fillId="28" borderId="15" applyNumberFormat="0" applyProtection="0">
      <alignment horizontal="left" vertical="center" indent="1"/>
    </xf>
    <xf numFmtId="4" fontId="77" fillId="30" borderId="15" applyNumberFormat="0" applyProtection="0">
      <alignment horizontal="left" vertical="center" indent="1"/>
    </xf>
    <xf numFmtId="0" fontId="23" fillId="30" borderId="15" applyNumberFormat="0" applyProtection="0">
      <alignment horizontal="left" vertical="center" indent="1"/>
    </xf>
    <xf numFmtId="0" fontId="23" fillId="30" borderId="15" applyNumberFormat="0" applyProtection="0">
      <alignment horizontal="left" vertical="center" indent="1"/>
    </xf>
    <xf numFmtId="0" fontId="23" fillId="23" borderId="15" applyNumberFormat="0" applyProtection="0">
      <alignment horizontal="left" vertical="center" indent="1"/>
    </xf>
    <xf numFmtId="0" fontId="23" fillId="23" borderId="15" applyNumberFormat="0" applyProtection="0">
      <alignment horizontal="left" vertical="center" indent="1"/>
    </xf>
    <xf numFmtId="0" fontId="23" fillId="2" borderId="15" applyNumberFormat="0" applyProtection="0">
      <alignment horizontal="left" vertical="center" indent="1"/>
    </xf>
    <xf numFmtId="0" fontId="23" fillId="2" borderId="15" applyNumberFormat="0" applyProtection="0">
      <alignment horizontal="left" vertical="center" indent="1"/>
    </xf>
    <xf numFmtId="0" fontId="23" fillId="6" borderId="15" applyNumberFormat="0" applyProtection="0">
      <alignment horizontal="left" vertical="center" indent="1"/>
    </xf>
    <xf numFmtId="0" fontId="23" fillId="6" borderId="15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77" fillId="25" borderId="15" applyNumberFormat="0" applyProtection="0">
      <alignment vertical="center"/>
    </xf>
    <xf numFmtId="4" fontId="78" fillId="25" borderId="15" applyNumberFormat="0" applyProtection="0">
      <alignment vertical="center"/>
    </xf>
    <xf numFmtId="4" fontId="77" fillId="25" borderId="15" applyNumberFormat="0" applyProtection="0">
      <alignment horizontal="left" vertical="center" indent="1"/>
    </xf>
    <xf numFmtId="4" fontId="77" fillId="25" borderId="15" applyNumberFormat="0" applyProtection="0">
      <alignment horizontal="left" vertical="center" indent="1"/>
    </xf>
    <xf numFmtId="4" fontId="77" fillId="28" borderId="15" applyNumberFormat="0" applyProtection="0">
      <alignment horizontal="right" vertical="center"/>
    </xf>
    <xf numFmtId="4" fontId="78" fillId="28" borderId="15" applyNumberFormat="0" applyProtection="0">
      <alignment horizontal="right" vertical="center"/>
    </xf>
    <xf numFmtId="0" fontId="23" fillId="6" borderId="15" applyNumberFormat="0" applyProtection="0">
      <alignment horizontal="left" vertical="center" indent="1"/>
    </xf>
    <xf numFmtId="0" fontId="23" fillId="6" borderId="15" applyNumberFormat="0" applyProtection="0">
      <alignment horizontal="left" vertical="center" indent="1"/>
    </xf>
    <xf numFmtId="0" fontId="81" fillId="0" borderId="0">
      <alignment/>
      <protection/>
    </xf>
    <xf numFmtId="4" fontId="82" fillId="2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23" fillId="0" borderId="0">
      <alignment/>
      <protection/>
    </xf>
    <xf numFmtId="0" fontId="33" fillId="0" borderId="0">
      <alignment/>
      <protection/>
    </xf>
    <xf numFmtId="0" fontId="83" fillId="0" borderId="0" applyBorder="0" applyProtection="0">
      <alignment vertical="center"/>
    </xf>
    <xf numFmtId="0" fontId="83" fillId="0" borderId="16" applyBorder="0" applyProtection="0">
      <alignment horizontal="right" vertical="center"/>
    </xf>
    <xf numFmtId="0" fontId="84" fillId="31" borderId="0" applyBorder="0" applyProtection="0">
      <alignment horizontal="centerContinuous" vertical="center"/>
    </xf>
    <xf numFmtId="0" fontId="84" fillId="32" borderId="16" applyBorder="0" applyProtection="0">
      <alignment horizontal="centerContinuous" vertical="center"/>
    </xf>
    <xf numFmtId="0" fontId="85" fillId="0" borderId="0">
      <alignment/>
      <protection/>
    </xf>
    <xf numFmtId="174" fontId="86" fillId="33" borderId="0">
      <alignment horizontal="right" vertical="top"/>
      <protection/>
    </xf>
    <xf numFmtId="38" fontId="86" fillId="33" borderId="0">
      <alignment horizontal="right" vertical="top"/>
      <protection/>
    </xf>
    <xf numFmtId="38" fontId="86" fillId="33" borderId="0">
      <alignment horizontal="right" vertical="top"/>
      <protection/>
    </xf>
    <xf numFmtId="0" fontId="70" fillId="0" borderId="0">
      <alignment/>
      <protection/>
    </xf>
    <xf numFmtId="0" fontId="87" fillId="0" borderId="0" applyFill="0" applyBorder="0" applyProtection="0">
      <alignment horizontal="left"/>
    </xf>
    <xf numFmtId="0" fontId="56" fillId="0" borderId="21" applyFill="0" applyBorder="0" applyProtection="0">
      <alignment horizontal="left" vertical="top"/>
    </xf>
    <xf numFmtId="0" fontId="88" fillId="0" borderId="0">
      <alignment horizontal="centerContinuous"/>
      <protection/>
    </xf>
    <xf numFmtId="0" fontId="89" fillId="0" borderId="21" applyFill="0" applyBorder="0" applyProtection="0">
      <alignment/>
    </xf>
    <xf numFmtId="0" fontId="89" fillId="0" borderId="0">
      <alignment/>
      <protection/>
    </xf>
    <xf numFmtId="0" fontId="90" fillId="0" borderId="0" applyFill="0" applyBorder="0" applyProtection="0">
      <alignment/>
    </xf>
    <xf numFmtId="0" fontId="91" fillId="0" borderId="0">
      <alignment/>
      <protection/>
    </xf>
    <xf numFmtId="0" fontId="15" fillId="0" borderId="0" applyNumberFormat="0" applyFill="0" applyBorder="0" applyAlignment="0" applyProtection="0"/>
    <xf numFmtId="0" fontId="13" fillId="0" borderId="22" applyNumberFormat="0" applyFill="0" applyAlignment="0" applyProtection="0"/>
    <xf numFmtId="0" fontId="92" fillId="0" borderId="7" applyFill="0" applyBorder="0" applyProtection="0">
      <alignment vertical="center"/>
    </xf>
    <xf numFmtId="0" fontId="93" fillId="0" borderId="0">
      <alignment horizontal="fill"/>
      <protection/>
    </xf>
    <xf numFmtId="0" fontId="23" fillId="0" borderId="0">
      <alignment/>
      <protection/>
    </xf>
    <xf numFmtId="0" fontId="20" fillId="0" borderId="0" applyNumberFormat="0" applyFill="0" applyBorder="0" applyAlignment="0" applyProtection="0"/>
    <xf numFmtId="0" fontId="94" fillId="0" borderId="16" applyBorder="0" applyProtection="0">
      <alignment horizontal="right"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182" fontId="0" fillId="0" borderId="3">
      <alignment/>
      <protection locked="0"/>
    </xf>
    <xf numFmtId="0" fontId="7" fillId="10" borderId="4" applyNumberFormat="0" applyAlignment="0" applyProtection="0"/>
    <xf numFmtId="0" fontId="7" fillId="10" borderId="4" applyNumberFormat="0" applyAlignment="0" applyProtection="0"/>
    <xf numFmtId="0" fontId="7" fillId="10" borderId="4" applyNumberFormat="0" applyAlignment="0" applyProtection="0"/>
    <xf numFmtId="0" fontId="7" fillId="10" borderId="4" applyNumberFormat="0" applyAlignment="0" applyProtection="0"/>
    <xf numFmtId="0" fontId="7" fillId="10" borderId="4" applyNumberFormat="0" applyAlignment="0" applyProtection="0"/>
    <xf numFmtId="0" fontId="7" fillId="10" borderId="4" applyNumberFormat="0" applyAlignment="0" applyProtection="0"/>
    <xf numFmtId="0" fontId="7" fillId="10" borderId="4" applyNumberFormat="0" applyAlignment="0" applyProtection="0"/>
    <xf numFmtId="0" fontId="7" fillId="10" borderId="4" applyNumberFormat="0" applyAlignment="0" applyProtection="0"/>
    <xf numFmtId="0" fontId="7" fillId="10" borderId="4" applyNumberFormat="0" applyAlignment="0" applyProtection="0"/>
    <xf numFmtId="0" fontId="7" fillId="10" borderId="4" applyNumberFormat="0" applyAlignment="0" applyProtection="0"/>
    <xf numFmtId="0" fontId="7" fillId="10" borderId="4" applyNumberFormat="0" applyAlignment="0" applyProtection="0"/>
    <xf numFmtId="0" fontId="7" fillId="10" borderId="4" applyNumberFormat="0" applyAlignment="0" applyProtection="0"/>
    <xf numFmtId="0" fontId="7" fillId="10" borderId="4" applyNumberFormat="0" applyAlignment="0" applyProtection="0"/>
    <xf numFmtId="0" fontId="7" fillId="10" borderId="4" applyNumberFormat="0" applyAlignment="0" applyProtection="0"/>
    <xf numFmtId="0" fontId="7" fillId="10" borderId="4" applyNumberFormat="0" applyAlignment="0" applyProtection="0"/>
    <xf numFmtId="0" fontId="7" fillId="10" borderId="4" applyNumberFormat="0" applyAlignment="0" applyProtection="0"/>
    <xf numFmtId="0" fontId="7" fillId="10" borderId="4" applyNumberFormat="0" applyAlignment="0" applyProtection="0"/>
    <xf numFmtId="0" fontId="7" fillId="10" borderId="4" applyNumberFormat="0" applyAlignment="0" applyProtection="0"/>
    <xf numFmtId="0" fontId="7" fillId="10" borderId="4" applyNumberFormat="0" applyAlignment="0" applyProtection="0"/>
    <xf numFmtId="0" fontId="7" fillId="10" borderId="4" applyNumberFormat="0" applyAlignment="0" applyProtection="0"/>
    <xf numFmtId="0" fontId="7" fillId="10" borderId="4" applyNumberFormat="0" applyAlignment="0" applyProtection="0"/>
    <xf numFmtId="0" fontId="7" fillId="10" borderId="4" applyNumberFormat="0" applyAlignment="0" applyProtection="0"/>
    <xf numFmtId="0" fontId="7" fillId="10" borderId="4" applyNumberFormat="0" applyAlignment="0" applyProtection="0"/>
    <xf numFmtId="0" fontId="7" fillId="10" borderId="4" applyNumberFormat="0" applyAlignment="0" applyProtection="0"/>
    <xf numFmtId="0" fontId="7" fillId="10" borderId="4" applyNumberFormat="0" applyAlignment="0" applyProtection="0"/>
    <xf numFmtId="0" fontId="7" fillId="10" borderId="4" applyNumberFormat="0" applyAlignment="0" applyProtection="0"/>
    <xf numFmtId="3" fontId="95" fillId="0" borderId="0">
      <alignment horizontal="center" vertical="center" textRotation="90" wrapText="1"/>
      <protection/>
    </xf>
    <xf numFmtId="201" fontId="0" fillId="0" borderId="6">
      <alignment vertical="top" wrapText="1"/>
      <protection/>
    </xf>
    <xf numFmtId="0" fontId="8" fillId="2" borderId="15" applyNumberFormat="0" applyAlignment="0" applyProtection="0"/>
    <xf numFmtId="0" fontId="8" fillId="2" borderId="15" applyNumberFormat="0" applyAlignment="0" applyProtection="0"/>
    <xf numFmtId="0" fontId="8" fillId="2" borderId="15" applyNumberFormat="0" applyAlignment="0" applyProtection="0"/>
    <xf numFmtId="0" fontId="8" fillId="2" borderId="15" applyNumberFormat="0" applyAlignment="0" applyProtection="0"/>
    <xf numFmtId="0" fontId="8" fillId="2" borderId="15" applyNumberFormat="0" applyAlignment="0" applyProtection="0"/>
    <xf numFmtId="0" fontId="8" fillId="2" borderId="15" applyNumberFormat="0" applyAlignment="0" applyProtection="0"/>
    <xf numFmtId="0" fontId="8" fillId="2" borderId="15" applyNumberFormat="0" applyAlignment="0" applyProtection="0"/>
    <xf numFmtId="0" fontId="8" fillId="2" borderId="15" applyNumberFormat="0" applyAlignment="0" applyProtection="0"/>
    <xf numFmtId="0" fontId="8" fillId="2" borderId="15" applyNumberFormat="0" applyAlignment="0" applyProtection="0"/>
    <xf numFmtId="0" fontId="8" fillId="2" borderId="15" applyNumberFormat="0" applyAlignment="0" applyProtection="0"/>
    <xf numFmtId="0" fontId="8" fillId="2" borderId="15" applyNumberFormat="0" applyAlignment="0" applyProtection="0"/>
    <xf numFmtId="0" fontId="8" fillId="2" borderId="15" applyNumberFormat="0" applyAlignment="0" applyProtection="0"/>
    <xf numFmtId="0" fontId="8" fillId="2" borderId="15" applyNumberFormat="0" applyAlignment="0" applyProtection="0"/>
    <xf numFmtId="0" fontId="8" fillId="2" borderId="15" applyNumberFormat="0" applyAlignment="0" applyProtection="0"/>
    <xf numFmtId="0" fontId="8" fillId="2" borderId="15" applyNumberFormat="0" applyAlignment="0" applyProtection="0"/>
    <xf numFmtId="0" fontId="8" fillId="2" borderId="15" applyNumberFormat="0" applyAlignment="0" applyProtection="0"/>
    <xf numFmtId="0" fontId="8" fillId="2" borderId="15" applyNumberFormat="0" applyAlignment="0" applyProtection="0"/>
    <xf numFmtId="0" fontId="8" fillId="2" borderId="15" applyNumberFormat="0" applyAlignment="0" applyProtection="0"/>
    <xf numFmtId="0" fontId="8" fillId="2" borderId="15" applyNumberFormat="0" applyAlignment="0" applyProtection="0"/>
    <xf numFmtId="0" fontId="8" fillId="2" borderId="15" applyNumberFormat="0" applyAlignment="0" applyProtection="0"/>
    <xf numFmtId="0" fontId="8" fillId="2" borderId="15" applyNumberFormat="0" applyAlignment="0" applyProtection="0"/>
    <xf numFmtId="0" fontId="8" fillId="2" borderId="15" applyNumberFormat="0" applyAlignment="0" applyProtection="0"/>
    <xf numFmtId="0" fontId="8" fillId="2" borderId="15" applyNumberFormat="0" applyAlignment="0" applyProtection="0"/>
    <xf numFmtId="0" fontId="8" fillId="2" borderId="15" applyNumberFormat="0" applyAlignment="0" applyProtection="0"/>
    <xf numFmtId="0" fontId="8" fillId="2" borderId="15" applyNumberFormat="0" applyAlignment="0" applyProtection="0"/>
    <xf numFmtId="0" fontId="8" fillId="2" borderId="15" applyNumberFormat="0" applyAlignment="0" applyProtection="0"/>
    <xf numFmtId="0" fontId="9" fillId="2" borderId="4" applyNumberFormat="0" applyAlignment="0" applyProtection="0"/>
    <xf numFmtId="0" fontId="9" fillId="2" borderId="4" applyNumberFormat="0" applyAlignment="0" applyProtection="0"/>
    <xf numFmtId="0" fontId="9" fillId="2" borderId="4" applyNumberFormat="0" applyAlignment="0" applyProtection="0"/>
    <xf numFmtId="0" fontId="9" fillId="2" borderId="4" applyNumberFormat="0" applyAlignment="0" applyProtection="0"/>
    <xf numFmtId="0" fontId="9" fillId="2" borderId="4" applyNumberFormat="0" applyAlignment="0" applyProtection="0"/>
    <xf numFmtId="0" fontId="9" fillId="2" borderId="4" applyNumberFormat="0" applyAlignment="0" applyProtection="0"/>
    <xf numFmtId="0" fontId="9" fillId="2" borderId="4" applyNumberFormat="0" applyAlignment="0" applyProtection="0"/>
    <xf numFmtId="0" fontId="9" fillId="2" borderId="4" applyNumberFormat="0" applyAlignment="0" applyProtection="0"/>
    <xf numFmtId="0" fontId="9" fillId="2" borderId="4" applyNumberFormat="0" applyAlignment="0" applyProtection="0"/>
    <xf numFmtId="0" fontId="9" fillId="2" borderId="4" applyNumberFormat="0" applyAlignment="0" applyProtection="0"/>
    <xf numFmtId="0" fontId="9" fillId="2" borderId="4" applyNumberFormat="0" applyAlignment="0" applyProtection="0"/>
    <xf numFmtId="0" fontId="9" fillId="2" borderId="4" applyNumberFormat="0" applyAlignment="0" applyProtection="0"/>
    <xf numFmtId="0" fontId="9" fillId="2" borderId="4" applyNumberFormat="0" applyAlignment="0" applyProtection="0"/>
    <xf numFmtId="0" fontId="9" fillId="2" borderId="4" applyNumberFormat="0" applyAlignment="0" applyProtection="0"/>
    <xf numFmtId="0" fontId="9" fillId="2" borderId="4" applyNumberFormat="0" applyAlignment="0" applyProtection="0"/>
    <xf numFmtId="0" fontId="9" fillId="2" borderId="4" applyNumberFormat="0" applyAlignment="0" applyProtection="0"/>
    <xf numFmtId="0" fontId="9" fillId="2" borderId="4" applyNumberFormat="0" applyAlignment="0" applyProtection="0"/>
    <xf numFmtId="0" fontId="9" fillId="2" borderId="4" applyNumberFormat="0" applyAlignment="0" applyProtection="0"/>
    <xf numFmtId="0" fontId="9" fillId="2" borderId="4" applyNumberFormat="0" applyAlignment="0" applyProtection="0"/>
    <xf numFmtId="0" fontId="9" fillId="2" borderId="4" applyNumberFormat="0" applyAlignment="0" applyProtection="0"/>
    <xf numFmtId="0" fontId="9" fillId="2" borderId="4" applyNumberFormat="0" applyAlignment="0" applyProtection="0"/>
    <xf numFmtId="0" fontId="9" fillId="2" borderId="4" applyNumberFormat="0" applyAlignment="0" applyProtection="0"/>
    <xf numFmtId="0" fontId="9" fillId="2" borderId="4" applyNumberFormat="0" applyAlignment="0" applyProtection="0"/>
    <xf numFmtId="0" fontId="9" fillId="2" borderId="4" applyNumberFormat="0" applyAlignment="0" applyProtection="0"/>
    <xf numFmtId="0" fontId="9" fillId="2" borderId="4" applyNumberFormat="0" applyAlignment="0" applyProtection="0"/>
    <xf numFmtId="0" fontId="9" fillId="2" borderId="4" applyNumberFormat="0" applyAlignment="0" applyProtection="0"/>
    <xf numFmtId="0" fontId="6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202" fontId="96" fillId="0" borderId="6">
      <alignment vertical="top" wrapText="1"/>
      <protection/>
    </xf>
    <xf numFmtId="4" fontId="97" fillId="0" borderId="6">
      <alignment horizontal="left" vertical="center"/>
      <protection/>
    </xf>
    <xf numFmtId="4" fontId="97" fillId="0" borderId="6">
      <alignment/>
      <protection/>
    </xf>
    <xf numFmtId="4" fontId="97" fillId="34" borderId="6">
      <alignment/>
      <protection/>
    </xf>
    <xf numFmtId="4" fontId="97" fillId="35" borderId="6">
      <alignment/>
      <protection/>
    </xf>
    <xf numFmtId="4" fontId="22" fillId="36" borderId="6">
      <alignment/>
      <protection/>
    </xf>
    <xf numFmtId="4" fontId="98" fillId="2" borderId="6">
      <alignment/>
      <protection/>
    </xf>
    <xf numFmtId="4" fontId="99" fillId="0" borderId="6">
      <alignment horizontal="center" wrapText="1"/>
      <protection/>
    </xf>
    <xf numFmtId="202" fontId="97" fillId="0" borderId="6">
      <alignment/>
      <protection/>
    </xf>
    <xf numFmtId="202" fontId="96" fillId="0" borderId="6">
      <alignment horizontal="center" vertical="center" wrapText="1"/>
      <protection/>
    </xf>
    <xf numFmtId="202" fontId="96" fillId="0" borderId="6">
      <alignment vertical="top" wrapText="1"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0" fillId="0" borderId="0" applyBorder="0">
      <alignment horizontal="center" vertical="center" wrapText="1"/>
      <protection/>
    </xf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5" fillId="0" borderId="23" applyBorder="0">
      <alignment horizontal="center" vertical="center" wrapText="1"/>
      <protection/>
    </xf>
    <xf numFmtId="182" fontId="46" fillId="9" borderId="3">
      <alignment/>
      <protection/>
    </xf>
    <xf numFmtId="4" fontId="24" fillId="4" borderId="6" applyBorder="0">
      <alignment horizontal="right"/>
      <protection/>
    </xf>
    <xf numFmtId="49" fontId="32" fillId="0" borderId="0" applyBorder="0">
      <alignment vertical="center"/>
      <protection/>
    </xf>
    <xf numFmtId="0" fontId="13" fillId="0" borderId="22" applyNumberFormat="0" applyFill="0" applyAlignment="0" applyProtection="0"/>
    <xf numFmtId="0" fontId="13" fillId="0" borderId="22" applyNumberFormat="0" applyFill="0" applyAlignment="0" applyProtection="0"/>
    <xf numFmtId="0" fontId="13" fillId="0" borderId="22" applyNumberFormat="0" applyFill="0" applyAlignment="0" applyProtection="0"/>
    <xf numFmtId="0" fontId="13" fillId="0" borderId="22" applyNumberFormat="0" applyFill="0" applyAlignment="0" applyProtection="0"/>
    <xf numFmtId="0" fontId="13" fillId="0" borderId="22" applyNumberFormat="0" applyFill="0" applyAlignment="0" applyProtection="0"/>
    <xf numFmtId="0" fontId="13" fillId="0" borderId="22" applyNumberFormat="0" applyFill="0" applyAlignment="0" applyProtection="0"/>
    <xf numFmtId="0" fontId="13" fillId="0" borderId="22" applyNumberFormat="0" applyFill="0" applyAlignment="0" applyProtection="0"/>
    <xf numFmtId="0" fontId="13" fillId="0" borderId="22" applyNumberFormat="0" applyFill="0" applyAlignment="0" applyProtection="0"/>
    <xf numFmtId="0" fontId="13" fillId="0" borderId="22" applyNumberFormat="0" applyFill="0" applyAlignment="0" applyProtection="0"/>
    <xf numFmtId="0" fontId="13" fillId="0" borderId="22" applyNumberFormat="0" applyFill="0" applyAlignment="0" applyProtection="0"/>
    <xf numFmtId="0" fontId="13" fillId="0" borderId="22" applyNumberFormat="0" applyFill="0" applyAlignment="0" applyProtection="0"/>
    <xf numFmtId="0" fontId="13" fillId="0" borderId="22" applyNumberFormat="0" applyFill="0" applyAlignment="0" applyProtection="0"/>
    <xf numFmtId="0" fontId="13" fillId="0" borderId="22" applyNumberFormat="0" applyFill="0" applyAlignment="0" applyProtection="0"/>
    <xf numFmtId="0" fontId="13" fillId="0" borderId="22" applyNumberFormat="0" applyFill="0" applyAlignment="0" applyProtection="0"/>
    <xf numFmtId="0" fontId="13" fillId="0" borderId="22" applyNumberFormat="0" applyFill="0" applyAlignment="0" applyProtection="0"/>
    <xf numFmtId="0" fontId="13" fillId="0" borderId="22" applyNumberFormat="0" applyFill="0" applyAlignment="0" applyProtection="0"/>
    <xf numFmtId="0" fontId="13" fillId="0" borderId="22" applyNumberFormat="0" applyFill="0" applyAlignment="0" applyProtection="0"/>
    <xf numFmtId="0" fontId="13" fillId="0" borderId="22" applyNumberFormat="0" applyFill="0" applyAlignment="0" applyProtection="0"/>
    <xf numFmtId="0" fontId="13" fillId="0" borderId="22" applyNumberFormat="0" applyFill="0" applyAlignment="0" applyProtection="0"/>
    <xf numFmtId="0" fontId="13" fillId="0" borderId="22" applyNumberFormat="0" applyFill="0" applyAlignment="0" applyProtection="0"/>
    <xf numFmtId="0" fontId="13" fillId="0" borderId="22" applyNumberFormat="0" applyFill="0" applyAlignment="0" applyProtection="0"/>
    <xf numFmtId="0" fontId="13" fillId="0" borderId="22" applyNumberFormat="0" applyFill="0" applyAlignment="0" applyProtection="0"/>
    <xf numFmtId="0" fontId="13" fillId="0" borderId="22" applyNumberFormat="0" applyFill="0" applyAlignment="0" applyProtection="0"/>
    <xf numFmtId="0" fontId="13" fillId="0" borderId="22" applyNumberFormat="0" applyFill="0" applyAlignment="0" applyProtection="0"/>
    <xf numFmtId="0" fontId="13" fillId="0" borderId="22" applyNumberFormat="0" applyFill="0" applyAlignment="0" applyProtection="0"/>
    <xf numFmtId="0" fontId="13" fillId="0" borderId="22" applyNumberFormat="0" applyFill="0" applyAlignment="0" applyProtection="0"/>
    <xf numFmtId="3" fontId="46" fillId="0" borderId="6" applyBorder="0">
      <alignment vertical="center"/>
      <protection/>
    </xf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0" fillId="0" borderId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176" fontId="67" fillId="3" borderId="0" applyFill="0">
      <alignment wrapText="1"/>
      <protection/>
    </xf>
    <xf numFmtId="0" fontId="102" fillId="0" borderId="0">
      <alignment horizontal="center" vertical="top" wrapText="1"/>
      <protection/>
    </xf>
    <xf numFmtId="0" fontId="103" fillId="0" borderId="0">
      <alignment horizontal="centerContinuous" vertical="center" wrapText="1"/>
      <protection/>
    </xf>
    <xf numFmtId="176" fontId="102" fillId="0" borderId="0">
      <alignment horizontal="center" vertical="top" wrapText="1"/>
      <protection/>
    </xf>
    <xf numFmtId="167" fontId="22" fillId="3" borderId="6">
      <alignment wrapText="1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7" fontId="29" fillId="0" borderId="0">
      <alignment/>
      <protection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49" fontId="95" fillId="0" borderId="6">
      <alignment horizontal="right" vertical="top" wrapText="1"/>
      <protection/>
    </xf>
    <xf numFmtId="164" fontId="104" fillId="0" borderId="0">
      <alignment horizontal="right" vertical="top" wrapText="1"/>
      <protection/>
    </xf>
    <xf numFmtId="49" fontId="24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9" fontId="24" fillId="0" borderId="0" applyBorder="0">
      <alignment vertical="top"/>
      <protection/>
    </xf>
    <xf numFmtId="49" fontId="24" fillId="0" borderId="0" applyBorder="0">
      <alignment vertical="top"/>
      <protection/>
    </xf>
    <xf numFmtId="49" fontId="24" fillId="0" borderId="0" applyBorder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9" fontId="24" fillId="0" borderId="0" applyBorder="0">
      <alignment vertical="top"/>
      <protection/>
    </xf>
    <xf numFmtId="49" fontId="24" fillId="0" borderId="0" applyBorder="0">
      <alignment vertical="top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4" fillId="0" borderId="0" applyBorder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6" fontId="5" fillId="0" borderId="0">
      <alignment/>
      <protection/>
    </xf>
    <xf numFmtId="49" fontId="24" fillId="0" borderId="0" applyBorder="0">
      <alignment vertical="top"/>
      <protection/>
    </xf>
    <xf numFmtId="49" fontId="24" fillId="0" borderId="0" applyBorder="0">
      <alignment vertical="top"/>
      <protection/>
    </xf>
    <xf numFmtId="49" fontId="24" fillId="0" borderId="0" applyBorder="0">
      <alignment vertical="top"/>
      <protection/>
    </xf>
    <xf numFmtId="49" fontId="24" fillId="0" borderId="0" applyBorder="0">
      <alignment vertical="top"/>
      <protection/>
    </xf>
    <xf numFmtId="49" fontId="24" fillId="0" borderId="0" applyBorder="0">
      <alignment vertical="top"/>
      <protection/>
    </xf>
    <xf numFmtId="49" fontId="24" fillId="0" borderId="0" applyBorder="0">
      <alignment vertical="top"/>
      <protection/>
    </xf>
    <xf numFmtId="0" fontId="116" fillId="0" borderId="0" applyNumberFormat="0" applyFill="0" applyBorder="0" applyAlignment="0" applyProtection="0"/>
    <xf numFmtId="1" fontId="105" fillId="0" borderId="6">
      <alignment horizontal="left" vertical="center"/>
      <protection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02" fontId="106" fillId="0" borderId="6">
      <alignment vertical="top"/>
      <protection/>
    </xf>
    <xf numFmtId="164" fontId="107" fillId="4" borderId="17" applyNumberFormat="0" applyBorder="0" applyAlignment="0">
      <protection locked="0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23" fillId="25" borderId="14" applyNumberFormat="0" applyFont="0" applyAlignment="0" applyProtection="0"/>
    <xf numFmtId="0" fontId="5" fillId="25" borderId="14" applyNumberFormat="0" applyFont="0" applyAlignment="0" applyProtection="0"/>
    <xf numFmtId="49" fontId="22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108" fillId="0" borderId="6">
      <alignment/>
      <protection/>
    </xf>
    <xf numFmtId="0" fontId="0" fillId="0" borderId="6" applyNumberFormat="0" applyFont="0" applyFill="0" applyAlignment="0" applyProtection="0"/>
    <xf numFmtId="3" fontId="109" fillId="37" borderId="1">
      <alignment horizontal="justify" vertical="center"/>
      <protection/>
    </xf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33" fillId="0" borderId="0">
      <alignment/>
      <protection/>
    </xf>
    <xf numFmtId="174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176" fontId="33" fillId="0" borderId="0">
      <alignment/>
      <protection/>
    </xf>
    <xf numFmtId="49" fontId="26" fillId="38" borderId="24" applyBorder="0" applyProtection="0">
      <alignment horizontal="left" vertical="center"/>
    </xf>
    <xf numFmtId="49" fontId="104" fillId="0" borderId="0">
      <alignment/>
      <protection/>
    </xf>
    <xf numFmtId="49" fontId="110" fillId="0" borderId="0">
      <alignment vertical="top"/>
      <protection/>
    </xf>
    <xf numFmtId="164" fontId="67" fillId="0" borderId="0" applyFill="0" applyBorder="0" applyAlignment="0" applyProtection="0"/>
    <xf numFmtId="164" fontId="67" fillId="0" borderId="0" applyFill="0" applyBorder="0" applyAlignment="0" applyProtection="0"/>
    <xf numFmtId="164" fontId="67" fillId="0" borderId="0" applyFill="0" applyBorder="0" applyAlignment="0" applyProtection="0"/>
    <xf numFmtId="164" fontId="67" fillId="0" borderId="0" applyFill="0" applyBorder="0" applyAlignment="0" applyProtection="0"/>
    <xf numFmtId="164" fontId="67" fillId="0" borderId="0" applyFill="0" applyBorder="0" applyAlignment="0" applyProtection="0"/>
    <xf numFmtId="164" fontId="67" fillId="0" borderId="0" applyFill="0" applyBorder="0" applyAlignment="0" applyProtection="0"/>
    <xf numFmtId="164" fontId="67" fillId="0" borderId="0" applyFill="0" applyBorder="0" applyAlignment="0" applyProtection="0"/>
    <xf numFmtId="164" fontId="67" fillId="0" borderId="0" applyFill="0" applyBorder="0" applyAlignment="0" applyProtection="0"/>
    <xf numFmtId="164" fontId="67" fillId="0" borderId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4" fontId="67" fillId="0" borderId="0" applyFill="0" applyBorder="0" applyAlignment="0" applyProtection="0"/>
    <xf numFmtId="49" fontId="67" fillId="0" borderId="0">
      <alignment horizontal="center"/>
      <protection/>
    </xf>
    <xf numFmtId="49" fontId="67" fillId="0" borderId="0">
      <alignment horizontal="center"/>
      <protection/>
    </xf>
    <xf numFmtId="49" fontId="67" fillId="0" borderId="0">
      <alignment horizontal="center"/>
      <protection/>
    </xf>
    <xf numFmtId="49" fontId="67" fillId="0" borderId="0">
      <alignment horizontal="center"/>
      <protection/>
    </xf>
    <xf numFmtId="49" fontId="67" fillId="0" borderId="0">
      <alignment horizontal="center"/>
      <protection/>
    </xf>
    <xf numFmtId="49" fontId="67" fillId="0" borderId="0">
      <alignment horizontal="center"/>
      <protection/>
    </xf>
    <xf numFmtId="49" fontId="67" fillId="0" borderId="0">
      <alignment horizontal="center"/>
      <protection/>
    </xf>
    <xf numFmtId="49" fontId="67" fillId="0" borderId="0">
      <alignment horizontal="center"/>
      <protection/>
    </xf>
    <xf numFmtId="49" fontId="67" fillId="0" borderId="0">
      <alignment horizontal="center"/>
      <protection/>
    </xf>
    <xf numFmtId="49" fontId="67" fillId="0" borderId="0">
      <alignment horizontal="center"/>
      <protection/>
    </xf>
    <xf numFmtId="49" fontId="67" fillId="0" borderId="0">
      <alignment horizontal="center"/>
      <protection/>
    </xf>
    <xf numFmtId="49" fontId="67" fillId="0" borderId="0">
      <alignment horizontal="center"/>
      <protection/>
    </xf>
    <xf numFmtId="49" fontId="67" fillId="0" borderId="0">
      <alignment horizontal="center"/>
      <protection/>
    </xf>
    <xf numFmtId="49" fontId="67" fillId="0" borderId="0">
      <alignment horizontal="center"/>
      <protection/>
    </xf>
    <xf numFmtId="49" fontId="67" fillId="0" borderId="0">
      <alignment horizontal="center"/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5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4" fontId="24" fillId="3" borderId="0" applyBorder="0">
      <alignment horizontal="right"/>
      <protection/>
    </xf>
    <xf numFmtId="4" fontId="24" fillId="3" borderId="0" applyBorder="0">
      <alignment horizontal="right"/>
      <protection/>
    </xf>
    <xf numFmtId="4" fontId="24" fillId="3" borderId="0" applyBorder="0">
      <alignment horizontal="right"/>
      <protection/>
    </xf>
    <xf numFmtId="4" fontId="24" fillId="10" borderId="25" applyBorder="0">
      <alignment horizontal="right"/>
      <protection/>
    </xf>
    <xf numFmtId="4" fontId="24" fillId="3" borderId="6" applyFont="0" applyBorder="0">
      <alignment horizontal="right"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207" fontId="0" fillId="0" borderId="1">
      <alignment vertical="top" wrapText="1"/>
      <protection/>
    </xf>
    <xf numFmtId="168" fontId="0" fillId="0" borderId="6" applyFont="0" applyFill="0" applyBorder="0" applyProtection="0">
      <alignment horizontal="center" vertical="center"/>
    </xf>
    <xf numFmtId="168" fontId="0" fillId="0" borderId="6" applyFont="0" applyFill="0" applyBorder="0" applyProtection="0">
      <alignment horizontal="center" vertical="center"/>
    </xf>
    <xf numFmtId="168" fontId="0" fillId="0" borderId="6" applyFont="0" applyFill="0" applyBorder="0" applyProtection="0">
      <alignment horizontal="center" vertical="center"/>
    </xf>
    <xf numFmtId="168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208" fontId="38" fillId="0" borderId="0">
      <alignment/>
      <protection locked="0"/>
    </xf>
    <xf numFmtId="49" fontId="96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96" fillId="0" borderId="6">
      <alignment horizontal="center" vertical="center" wrapText="1"/>
      <protection/>
    </xf>
    <xf numFmtId="49" fontId="2" fillId="0" borderId="6" applyNumberFormat="0" applyFill="0" applyAlignment="0" applyProtection="0"/>
    <xf numFmtId="167" fontId="0" fillId="0" borderId="0">
      <alignment/>
      <protection/>
    </xf>
    <xf numFmtId="0" fontId="23" fillId="0" borderId="0">
      <alignment/>
      <protection/>
    </xf>
  </cellStyleXfs>
  <cellXfs count="517">
    <xf numFmtId="0" fontId="0" fillId="0" borderId="0" xfId="0" applyAlignment="1">
      <alignment/>
    </xf>
    <xf numFmtId="0" fontId="0" fillId="0" borderId="0" xfId="0" applyFill="1" applyAlignment="1">
      <alignment/>
    </xf>
    <xf numFmtId="0" fontId="24" fillId="0" borderId="0" xfId="0" applyFont="1" applyAlignment="1" applyProtection="1">
      <alignment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0" fontId="25" fillId="0" borderId="6" xfId="0" applyFont="1" applyBorder="1" applyAlignment="1" applyProtection="1">
      <alignment horizontal="center" vertical="center" wrapText="1"/>
      <protection/>
    </xf>
    <xf numFmtId="49" fontId="27" fillId="39" borderId="0" xfId="0" applyNumberFormat="1" applyFont="1" applyFill="1" applyBorder="1" applyAlignment="1" applyProtection="1">
      <alignment horizontal="center" vertical="center"/>
      <protection/>
    </xf>
    <xf numFmtId="2" fontId="24" fillId="4" borderId="26" xfId="0" applyNumberFormat="1" applyFont="1" applyFill="1" applyBorder="1" applyAlignment="1" applyProtection="1">
      <alignment horizontal="center" vertical="center"/>
      <protection locked="0"/>
    </xf>
    <xf numFmtId="2" fontId="24" fillId="4" borderId="6" xfId="0" applyNumberFormat="1" applyFont="1" applyFill="1" applyBorder="1" applyAlignment="1" applyProtection="1">
      <alignment horizontal="center" vertical="center"/>
      <protection locked="0"/>
    </xf>
    <xf numFmtId="2" fontId="24" fillId="3" borderId="6" xfId="0" applyNumberFormat="1" applyFont="1" applyFill="1" applyBorder="1" applyAlignment="1" applyProtection="1">
      <alignment horizontal="center" vertical="center" wrapText="1"/>
      <protection/>
    </xf>
    <xf numFmtId="2" fontId="24" fillId="3" borderId="6" xfId="0" applyNumberFormat="1" applyFont="1" applyFill="1" applyBorder="1" applyAlignment="1" applyProtection="1">
      <alignment horizontal="center" vertical="center"/>
      <protection/>
    </xf>
    <xf numFmtId="2" fontId="24" fillId="3" borderId="27" xfId="0" applyNumberFormat="1" applyFont="1" applyFill="1" applyBorder="1" applyAlignment="1" applyProtection="1">
      <alignment horizontal="center" vertical="center" wrapText="1"/>
      <protection/>
    </xf>
    <xf numFmtId="0" fontId="24" fillId="39" borderId="21" xfId="0" applyFont="1" applyFill="1" applyBorder="1" applyAlignment="1" applyProtection="1">
      <alignment vertical="center" wrapText="1"/>
      <protection/>
    </xf>
    <xf numFmtId="49" fontId="27" fillId="39" borderId="0" xfId="0" applyNumberFormat="1" applyFont="1" applyFill="1" applyBorder="1" applyAlignment="1" applyProtection="1">
      <alignment horizontal="center" vertical="center" wrapText="1"/>
      <protection/>
    </xf>
    <xf numFmtId="2" fontId="24" fillId="3" borderId="26" xfId="0" applyNumberFormat="1" applyFont="1" applyFill="1" applyBorder="1" applyAlignment="1" applyProtection="1">
      <alignment horizontal="center" vertical="center" wrapText="1"/>
      <protection/>
    </xf>
    <xf numFmtId="0" fontId="24" fillId="4" borderId="6" xfId="0" applyFont="1" applyFill="1" applyBorder="1" applyAlignment="1" applyProtection="1">
      <alignment horizontal="center"/>
      <protection locked="0"/>
    </xf>
    <xf numFmtId="2" fontId="24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6" xfId="0" applyFont="1" applyBorder="1" applyAlignment="1">
      <alignment horizontal="center" vertical="center" wrapText="1"/>
    </xf>
    <xf numFmtId="0" fontId="25" fillId="0" borderId="27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vertical="center" wrapText="1"/>
      <protection/>
    </xf>
    <xf numFmtId="0" fontId="24" fillId="0" borderId="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Alignment="1" applyProtection="1">
      <alignment horizontal="center" vertical="center" wrapText="1"/>
      <protection/>
    </xf>
    <xf numFmtId="49" fontId="24" fillId="0" borderId="0" xfId="0" applyNumberFormat="1" applyFont="1" applyFill="1" applyAlignment="1" applyProtection="1">
      <alignment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49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6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24" fillId="0" borderId="6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5" fillId="0" borderId="6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5" fillId="0" borderId="27" xfId="0" applyFont="1" applyFill="1" applyBorder="1" applyAlignment="1">
      <alignment horizontal="center" vertical="center" wrapText="1"/>
    </xf>
    <xf numFmtId="49" fontId="24" fillId="0" borderId="28" xfId="0" applyNumberFormat="1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 applyProtection="1">
      <alignment horizontal="center" vertical="center" wrapText="1"/>
      <protection/>
    </xf>
    <xf numFmtId="0" fontId="24" fillId="4" borderId="6" xfId="0" applyFont="1" applyFill="1" applyBorder="1" applyAlignment="1" applyProtection="1">
      <alignment horizontal="center" vertical="center" wrapText="1"/>
      <protection locked="0"/>
    </xf>
    <xf numFmtId="0" fontId="24" fillId="0" borderId="6" xfId="0" applyFont="1" applyFill="1" applyBorder="1" applyAlignment="1">
      <alignment horizontal="left" vertical="top" wrapText="1" indent="1"/>
    </xf>
    <xf numFmtId="0" fontId="24" fillId="0" borderId="0" xfId="0" applyFont="1" applyAlignment="1">
      <alignment/>
    </xf>
    <xf numFmtId="0" fontId="25" fillId="0" borderId="6" xfId="0" applyFont="1" applyFill="1" applyBorder="1" applyAlignment="1">
      <alignment vertical="center" wrapText="1"/>
    </xf>
    <xf numFmtId="0" fontId="24" fillId="0" borderId="6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vertical="center" wrapText="1"/>
    </xf>
    <xf numFmtId="0" fontId="25" fillId="0" borderId="6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5" fillId="0" borderId="26" xfId="0" applyFont="1" applyFill="1" applyBorder="1" applyAlignment="1">
      <alignment vertical="center" wrapText="1"/>
    </xf>
    <xf numFmtId="0" fontId="25" fillId="0" borderId="27" xfId="0" applyFont="1" applyFill="1" applyBorder="1" applyAlignment="1">
      <alignment vertical="center" wrapText="1"/>
    </xf>
    <xf numFmtId="0" fontId="24" fillId="0" borderId="0" xfId="0" applyFont="1" applyBorder="1" applyAlignment="1">
      <alignment/>
    </xf>
    <xf numFmtId="49" fontId="24" fillId="0" borderId="28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left" vertical="center" wrapText="1" indent="1"/>
    </xf>
    <xf numFmtId="0" fontId="24" fillId="0" borderId="0" xfId="0" applyNumberFormat="1" applyFont="1" applyAlignment="1">
      <alignment/>
    </xf>
    <xf numFmtId="0" fontId="24" fillId="0" borderId="0" xfId="0" applyFont="1" applyAlignment="1">
      <alignment/>
    </xf>
    <xf numFmtId="49" fontId="24" fillId="0" borderId="28" xfId="0" applyNumberFormat="1" applyFont="1" applyBorder="1" applyAlignment="1">
      <alignment horizontal="center" vertical="center" wrapText="1"/>
    </xf>
    <xf numFmtId="49" fontId="24" fillId="0" borderId="29" xfId="0" applyNumberFormat="1" applyFont="1" applyBorder="1" applyAlignment="1">
      <alignment horizontal="center" vertical="center" wrapText="1"/>
    </xf>
    <xf numFmtId="49" fontId="24" fillId="0" borderId="30" xfId="0" applyNumberFormat="1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2" fontId="24" fillId="3" borderId="31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4" fillId="0" borderId="6" xfId="0" applyFont="1" applyBorder="1" applyAlignment="1">
      <alignment vertical="top" wrapText="1"/>
    </xf>
    <xf numFmtId="0" fontId="24" fillId="4" borderId="6" xfId="0" applyFont="1" applyFill="1" applyBorder="1" applyAlignment="1" applyProtection="1">
      <alignment vertical="top" wrapText="1"/>
      <protection locked="0"/>
    </xf>
    <xf numFmtId="0" fontId="24" fillId="0" borderId="28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4" borderId="6" xfId="0" applyFont="1" applyFill="1" applyBorder="1" applyAlignment="1" applyProtection="1">
      <alignment horizontal="left" vertical="top" wrapText="1"/>
      <protection locked="0"/>
    </xf>
    <xf numFmtId="2" fontId="25" fillId="0" borderId="6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 applyProtection="1">
      <alignment vertical="center" wrapText="1"/>
      <protection/>
    </xf>
    <xf numFmtId="0" fontId="24" fillId="0" borderId="0" xfId="0" applyFont="1" applyFill="1" applyAlignment="1">
      <alignment horizontal="center"/>
    </xf>
    <xf numFmtId="49" fontId="24" fillId="0" borderId="6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/>
      <protection/>
    </xf>
    <xf numFmtId="49" fontId="24" fillId="0" borderId="6" xfId="0" applyNumberFormat="1" applyFont="1" applyFill="1" applyBorder="1" applyAlignment="1" applyProtection="1">
      <alignment horizontal="center" vertical="center"/>
      <protection/>
    </xf>
    <xf numFmtId="0" fontId="24" fillId="0" borderId="6" xfId="0" applyFont="1" applyFill="1" applyBorder="1" applyAlignment="1" applyProtection="1">
      <alignment horizontal="left" vertical="center"/>
      <protection/>
    </xf>
    <xf numFmtId="164" fontId="25" fillId="3" borderId="6" xfId="0" applyNumberFormat="1" applyFont="1" applyFill="1" applyBorder="1" applyAlignment="1" applyProtection="1">
      <alignment horizontal="center" vertical="center"/>
      <protection/>
    </xf>
    <xf numFmtId="0" fontId="24" fillId="4" borderId="6" xfId="0" applyFont="1" applyFill="1" applyBorder="1" applyAlignment="1" applyProtection="1">
      <alignment horizontal="left" vertical="center"/>
      <protection locked="0"/>
    </xf>
    <xf numFmtId="164" fontId="24" fillId="4" borderId="6" xfId="0" applyNumberFormat="1" applyFont="1" applyFill="1" applyBorder="1" applyAlignment="1" applyProtection="1">
      <alignment horizontal="center" vertical="center"/>
      <protection locked="0"/>
    </xf>
    <xf numFmtId="0" fontId="24" fillId="4" borderId="6" xfId="0" applyFont="1" applyFill="1" applyBorder="1" applyAlignment="1" applyProtection="1">
      <alignment horizontal="center" vertical="center"/>
      <protection locked="0"/>
    </xf>
    <xf numFmtId="164" fontId="25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32" xfId="0" applyFont="1" applyFill="1" applyBorder="1" applyAlignment="1" applyProtection="1">
      <alignment horizontal="left" vertical="center" wrapText="1"/>
      <protection/>
    </xf>
    <xf numFmtId="0" fontId="25" fillId="0" borderId="33" xfId="0" applyFont="1" applyBorder="1" applyAlignment="1">
      <alignment horizontal="center" vertical="center" wrapText="1"/>
    </xf>
    <xf numFmtId="0" fontId="24" fillId="0" borderId="31" xfId="0" applyFont="1" applyBorder="1" applyAlignment="1">
      <alignment vertical="top" wrapText="1"/>
    </xf>
    <xf numFmtId="0" fontId="24" fillId="4" borderId="31" xfId="0" applyFont="1" applyFill="1" applyBorder="1" applyAlignment="1" applyProtection="1">
      <alignment vertical="top" wrapText="1"/>
      <protection locked="0"/>
    </xf>
    <xf numFmtId="0" fontId="24" fillId="3" borderId="34" xfId="0" applyFont="1" applyFill="1" applyBorder="1" applyAlignment="1" applyProtection="1">
      <alignment vertical="top" wrapText="1"/>
      <protection/>
    </xf>
    <xf numFmtId="49" fontId="24" fillId="0" borderId="24" xfId="0" applyNumberFormat="1" applyFont="1" applyBorder="1" applyAlignment="1">
      <alignment horizontal="center" vertical="center" wrapText="1"/>
    </xf>
    <xf numFmtId="49" fontId="24" fillId="0" borderId="35" xfId="0" applyNumberFormat="1" applyFont="1" applyBorder="1" applyAlignment="1">
      <alignment horizontal="center" vertical="center" wrapText="1"/>
    </xf>
    <xf numFmtId="49" fontId="24" fillId="0" borderId="36" xfId="0" applyNumberFormat="1" applyFont="1" applyBorder="1" applyAlignment="1">
      <alignment horizontal="center" vertical="center" wrapText="1"/>
    </xf>
    <xf numFmtId="0" fontId="25" fillId="0" borderId="34" xfId="0" applyFont="1" applyBorder="1" applyAlignment="1">
      <alignment vertical="top" wrapText="1"/>
    </xf>
    <xf numFmtId="0" fontId="24" fillId="0" borderId="0" xfId="0" applyFont="1" applyAlignment="1">
      <alignment horizontal="left" indent="3"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4" fillId="0" borderId="21" xfId="0" applyFont="1" applyFill="1" applyBorder="1" applyAlignment="1" applyProtection="1">
      <alignment vertical="center" wrapText="1"/>
      <protection/>
    </xf>
    <xf numFmtId="0" fontId="25" fillId="0" borderId="37" xfId="0" applyFont="1" applyBorder="1" applyAlignment="1">
      <alignment horizontal="center" vertical="center" wrapText="1"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0" xfId="0" applyFont="1" applyAlignment="1">
      <alignment vertical="center"/>
    </xf>
    <xf numFmtId="0" fontId="24" fillId="0" borderId="6" xfId="0" applyFont="1" applyFill="1" applyBorder="1" applyAlignment="1">
      <alignment vertical="top" wrapText="1"/>
    </xf>
    <xf numFmtId="0" fontId="24" fillId="4" borderId="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4" fillId="0" borderId="6" xfId="0" applyNumberFormat="1" applyFont="1" applyBorder="1" applyAlignment="1">
      <alignment vertical="top" wrapText="1"/>
    </xf>
    <xf numFmtId="0" fontId="24" fillId="0" borderId="28" xfId="0" applyFont="1" applyBorder="1" applyAlignment="1">
      <alignment horizontal="center" vertical="top" wrapText="1"/>
    </xf>
    <xf numFmtId="0" fontId="24" fillId="0" borderId="28" xfId="0" applyNumberFormat="1" applyFont="1" applyBorder="1" applyAlignment="1">
      <alignment vertical="top" wrapText="1"/>
    </xf>
    <xf numFmtId="16" fontId="24" fillId="0" borderId="28" xfId="0" applyNumberFormat="1" applyFont="1" applyBorder="1" applyAlignment="1">
      <alignment horizontal="center" vertical="top" wrapText="1"/>
    </xf>
    <xf numFmtId="0" fontId="24" fillId="0" borderId="30" xfId="0" applyFont="1" applyBorder="1" applyAlignment="1">
      <alignment horizontal="center" vertical="top" wrapText="1"/>
    </xf>
    <xf numFmtId="0" fontId="24" fillId="0" borderId="42" xfId="0" applyFont="1" applyBorder="1" applyAlignment="1">
      <alignment vertical="top" wrapText="1"/>
    </xf>
    <xf numFmtId="0" fontId="24" fillId="0" borderId="43" xfId="0" applyNumberFormat="1" applyFont="1" applyBorder="1" applyAlignment="1">
      <alignment vertical="top" wrapText="1"/>
    </xf>
    <xf numFmtId="0" fontId="24" fillId="0" borderId="27" xfId="0" applyNumberFormat="1" applyFont="1" applyBorder="1" applyAlignment="1">
      <alignment vertical="top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24" fillId="4" borderId="6" xfId="0" applyFont="1" applyFill="1" applyBorder="1" applyAlignment="1" applyProtection="1">
      <alignment horizontal="center" vertical="top" wrapText="1"/>
      <protection locked="0"/>
    </xf>
    <xf numFmtId="0" fontId="24" fillId="4" borderId="6" xfId="0" applyFont="1" applyFill="1" applyBorder="1" applyAlignment="1" applyProtection="1">
      <alignment/>
      <protection locked="0"/>
    </xf>
    <xf numFmtId="0" fontId="24" fillId="0" borderId="28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top" wrapText="1"/>
    </xf>
    <xf numFmtId="0" fontId="24" fillId="4" borderId="44" xfId="0" applyFont="1" applyFill="1" applyBorder="1" applyAlignment="1" applyProtection="1">
      <alignment/>
      <protection locked="0"/>
    </xf>
    <xf numFmtId="0" fontId="25" fillId="0" borderId="45" xfId="0" applyFont="1" applyBorder="1" applyAlignment="1">
      <alignment horizontal="center" vertical="center" wrapText="1"/>
    </xf>
    <xf numFmtId="0" fontId="25" fillId="39" borderId="38" xfId="0" applyNumberFormat="1" applyFont="1" applyFill="1" applyBorder="1" applyAlignment="1">
      <alignment horizontal="center" vertical="center" wrapText="1"/>
    </xf>
    <xf numFmtId="0" fontId="25" fillId="39" borderId="39" xfId="0" applyFont="1" applyFill="1" applyBorder="1" applyAlignment="1" applyProtection="1">
      <alignment horizontal="center" vertical="center" wrapText="1"/>
      <protection/>
    </xf>
    <xf numFmtId="0" fontId="25" fillId="39" borderId="41" xfId="0" applyFont="1" applyFill="1" applyBorder="1" applyAlignment="1" applyProtection="1">
      <alignment horizontal="center" vertical="center" wrapText="1"/>
      <protection/>
    </xf>
    <xf numFmtId="0" fontId="112" fillId="3" borderId="6" xfId="0" applyFont="1" applyFill="1" applyBorder="1" applyAlignment="1" applyProtection="1">
      <alignment horizontal="left" vertical="center" wrapText="1"/>
      <protection/>
    </xf>
    <xf numFmtId="0" fontId="24" fillId="3" borderId="26" xfId="0" applyFont="1" applyFill="1" applyBorder="1" applyAlignment="1" applyProtection="1">
      <alignment horizontal="left" vertical="center" wrapText="1"/>
      <protection/>
    </xf>
    <xf numFmtId="213" fontId="24" fillId="4" borderId="46" xfId="0" applyNumberFormat="1" applyFont="1" applyFill="1" applyBorder="1" applyAlignment="1" applyProtection="1">
      <alignment horizontal="center" vertical="center" wrapText="1"/>
      <protection locked="0"/>
    </xf>
    <xf numFmtId="213" fontId="24" fillId="4" borderId="4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1" xfId="0" applyFont="1" applyFill="1" applyBorder="1" applyAlignment="1" applyProtection="1">
      <alignment horizontal="center" vertical="center" wrapText="1"/>
      <protection/>
    </xf>
    <xf numFmtId="0" fontId="3" fillId="0" borderId="6" xfId="0" applyFont="1" applyFill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165" fontId="25" fillId="0" borderId="6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 applyProtection="1">
      <alignment horizontal="center" vertical="center" wrapText="1"/>
      <protection/>
    </xf>
    <xf numFmtId="49" fontId="25" fillId="0" borderId="30" xfId="0" applyNumberFormat="1" applyFont="1" applyFill="1" applyBorder="1" applyAlignment="1">
      <alignment horizontal="center" vertical="center"/>
    </xf>
    <xf numFmtId="49" fontId="25" fillId="0" borderId="28" xfId="0" applyNumberFormat="1" applyFont="1" applyFill="1" applyBorder="1" applyAlignment="1">
      <alignment horizontal="center" vertical="center"/>
    </xf>
    <xf numFmtId="49" fontId="25" fillId="0" borderId="43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3" borderId="6" xfId="0" applyFont="1" applyFill="1" applyBorder="1" applyAlignment="1" applyProtection="1">
      <alignment horizontal="center" vertical="top" wrapText="1"/>
      <protection/>
    </xf>
    <xf numFmtId="49" fontId="24" fillId="0" borderId="0" xfId="0" applyNumberFormat="1" applyFont="1" applyAlignment="1">
      <alignment horizontal="center" vertical="center"/>
    </xf>
    <xf numFmtId="2" fontId="24" fillId="3" borderId="26" xfId="0" applyNumberFormat="1" applyFont="1" applyFill="1" applyBorder="1" applyAlignment="1" applyProtection="1">
      <alignment horizontal="center" vertical="top" wrapText="1"/>
      <protection/>
    </xf>
    <xf numFmtId="2" fontId="24" fillId="3" borderId="48" xfId="0" applyNumberFormat="1" applyFont="1" applyFill="1" applyBorder="1" applyAlignment="1" applyProtection="1">
      <alignment horizontal="center" vertical="center" wrapText="1"/>
      <protection/>
    </xf>
    <xf numFmtId="49" fontId="24" fillId="0" borderId="6" xfId="0" applyNumberFormat="1" applyFont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  <xf numFmtId="0" fontId="24" fillId="0" borderId="21" xfId="0" applyFont="1" applyFill="1" applyBorder="1" applyAlignment="1">
      <alignment vertical="top" wrapText="1"/>
    </xf>
    <xf numFmtId="0" fontId="24" fillId="4" borderId="0" xfId="0" applyFont="1" applyFill="1" applyBorder="1" applyAlignment="1" applyProtection="1">
      <alignment vertical="top" wrapText="1"/>
      <protection locked="0"/>
    </xf>
    <xf numFmtId="0" fontId="24" fillId="4" borderId="0" xfId="0" applyFont="1" applyFill="1" applyBorder="1" applyAlignment="1" applyProtection="1">
      <alignment/>
      <protection locked="0"/>
    </xf>
    <xf numFmtId="0" fontId="24" fillId="4" borderId="49" xfId="0" applyFont="1" applyFill="1" applyBorder="1" applyAlignment="1" applyProtection="1">
      <alignment/>
      <protection locked="0"/>
    </xf>
    <xf numFmtId="0" fontId="24" fillId="0" borderId="21" xfId="0" applyFont="1" applyFill="1" applyBorder="1" applyAlignment="1">
      <alignment horizontal="left" vertical="center" wrapText="1" indent="1"/>
    </xf>
    <xf numFmtId="2" fontId="24" fillId="3" borderId="6" xfId="0" applyNumberFormat="1" applyFont="1" applyFill="1" applyBorder="1" applyAlignment="1" applyProtection="1">
      <alignment horizontal="center" vertical="top" wrapText="1"/>
      <protection/>
    </xf>
    <xf numFmtId="2" fontId="24" fillId="4" borderId="6" xfId="0" applyNumberFormat="1" applyFont="1" applyFill="1" applyBorder="1" applyAlignment="1" applyProtection="1">
      <alignment horizontal="center" vertical="top" wrapText="1"/>
      <protection locked="0"/>
    </xf>
    <xf numFmtId="2" fontId="24" fillId="4" borderId="6" xfId="0" applyNumberFormat="1" applyFont="1" applyFill="1" applyBorder="1" applyAlignment="1" applyProtection="1">
      <alignment/>
      <protection locked="0"/>
    </xf>
    <xf numFmtId="2" fontId="24" fillId="4" borderId="44" xfId="0" applyNumberFormat="1" applyFont="1" applyFill="1" applyBorder="1" applyAlignment="1" applyProtection="1">
      <alignment/>
      <protection locked="0"/>
    </xf>
    <xf numFmtId="2" fontId="24" fillId="4" borderId="6" xfId="0" applyNumberFormat="1" applyFont="1" applyFill="1" applyBorder="1" applyAlignment="1" applyProtection="1">
      <alignment vertical="top" wrapText="1"/>
      <protection locked="0"/>
    </xf>
    <xf numFmtId="2" fontId="24" fillId="4" borderId="0" xfId="0" applyNumberFormat="1" applyFont="1" applyFill="1" applyBorder="1" applyAlignment="1" applyProtection="1">
      <alignment vertical="top" wrapText="1"/>
      <protection locked="0"/>
    </xf>
    <xf numFmtId="49" fontId="24" fillId="0" borderId="0" xfId="0" applyNumberFormat="1" applyFont="1" applyFill="1" applyAlignment="1">
      <alignment horizontal="center" vertical="center" wrapText="1"/>
    </xf>
    <xf numFmtId="49" fontId="25" fillId="0" borderId="38" xfId="0" applyNumberFormat="1" applyFont="1" applyFill="1" applyBorder="1" applyAlignment="1">
      <alignment horizontal="center" vertical="center" wrapText="1"/>
    </xf>
    <xf numFmtId="0" fontId="111" fillId="0" borderId="6" xfId="0" applyFont="1" applyBorder="1" applyAlignment="1" applyProtection="1">
      <alignment horizontal="center" vertical="center"/>
      <protection/>
    </xf>
    <xf numFmtId="0" fontId="25" fillId="0" borderId="50" xfId="0" applyFont="1" applyBorder="1" applyAlignment="1">
      <alignment horizontal="center" vertical="center" wrapText="1"/>
    </xf>
    <xf numFmtId="49" fontId="27" fillId="39" borderId="6" xfId="0" applyNumberFormat="1" applyFont="1" applyFill="1" applyBorder="1" applyAlignment="1" applyProtection="1">
      <alignment horizontal="center" vertical="center"/>
      <protection/>
    </xf>
    <xf numFmtId="2" fontId="24" fillId="3" borderId="47" xfId="0" applyNumberFormat="1" applyFont="1" applyFill="1" applyBorder="1" applyAlignment="1" applyProtection="1">
      <alignment horizontal="center" vertical="center" wrapText="1"/>
      <protection/>
    </xf>
    <xf numFmtId="2" fontId="24" fillId="3" borderId="42" xfId="0" applyNumberFormat="1" applyFont="1" applyFill="1" applyBorder="1" applyAlignment="1" applyProtection="1">
      <alignment horizontal="center" vertical="center" wrapText="1"/>
      <protection/>
    </xf>
    <xf numFmtId="2" fontId="24" fillId="4" borderId="27" xfId="0" applyNumberFormat="1" applyFont="1" applyFill="1" applyBorder="1" applyAlignment="1" applyProtection="1">
      <alignment horizontal="center" vertical="top" wrapText="1"/>
      <protection locked="0"/>
    </xf>
    <xf numFmtId="2" fontId="24" fillId="4" borderId="51" xfId="0" applyNumberFormat="1" applyFont="1" applyFill="1" applyBorder="1" applyAlignment="1" applyProtection="1">
      <alignment horizontal="center" vertical="top" wrapText="1"/>
      <protection locked="0"/>
    </xf>
    <xf numFmtId="2" fontId="24" fillId="0" borderId="6" xfId="0" applyNumberFormat="1" applyFont="1" applyBorder="1" applyAlignment="1">
      <alignment vertical="top" wrapText="1"/>
    </xf>
    <xf numFmtId="2" fontId="24" fillId="0" borderId="6" xfId="0" applyNumberFormat="1" applyFont="1" applyBorder="1" applyAlignment="1">
      <alignment horizontal="center" vertical="top" wrapText="1"/>
    </xf>
    <xf numFmtId="2" fontId="25" fillId="0" borderId="0" xfId="0" applyNumberFormat="1" applyFont="1" applyFill="1" applyBorder="1" applyAlignment="1" applyProtection="1">
      <alignment vertical="center"/>
      <protection/>
    </xf>
    <xf numFmtId="2" fontId="25" fillId="0" borderId="0" xfId="0" applyNumberFormat="1" applyFont="1" applyFill="1" applyBorder="1" applyAlignment="1" applyProtection="1">
      <alignment horizontal="center" vertical="center"/>
      <protection/>
    </xf>
    <xf numFmtId="0" fontId="24" fillId="4" borderId="31" xfId="0" applyFont="1" applyFill="1" applyBorder="1" applyAlignment="1" applyProtection="1">
      <alignment horizontal="center" vertical="top" wrapText="1"/>
      <protection locked="0"/>
    </xf>
    <xf numFmtId="0" fontId="24" fillId="3" borderId="34" xfId="0" applyFont="1" applyFill="1" applyBorder="1" applyAlignment="1" applyProtection="1">
      <alignment horizontal="center" vertical="top" wrapText="1"/>
      <protection/>
    </xf>
    <xf numFmtId="2" fontId="24" fillId="0" borderId="26" xfId="0" applyNumberFormat="1" applyFont="1" applyBorder="1" applyAlignment="1">
      <alignment vertical="top" wrapText="1"/>
    </xf>
    <xf numFmtId="2" fontId="24" fillId="4" borderId="48" xfId="0" applyNumberFormat="1" applyFont="1" applyFill="1" applyBorder="1" applyAlignment="1" applyProtection="1">
      <alignment horizontal="center" vertical="center"/>
      <protection locked="0"/>
    </xf>
    <xf numFmtId="0" fontId="24" fillId="0" borderId="6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2" fontId="24" fillId="3" borderId="48" xfId="0" applyNumberFormat="1" applyFont="1" applyFill="1" applyBorder="1" applyAlignment="1" applyProtection="1">
      <alignment horizontal="center" vertical="top" wrapText="1"/>
      <protection/>
    </xf>
    <xf numFmtId="2" fontId="24" fillId="4" borderId="37" xfId="0" applyNumberFormat="1" applyFont="1" applyFill="1" applyBorder="1" applyAlignment="1" applyProtection="1">
      <alignment horizontal="center" vertical="center" wrapText="1"/>
      <protection locked="0"/>
    </xf>
    <xf numFmtId="2" fontId="24" fillId="4" borderId="48" xfId="0" applyNumberFormat="1" applyFont="1" applyFill="1" applyBorder="1" applyAlignment="1" applyProtection="1">
      <alignment/>
      <protection locked="0"/>
    </xf>
    <xf numFmtId="2" fontId="24" fillId="0" borderId="28" xfId="0" applyNumberFormat="1" applyFont="1" applyBorder="1" applyAlignment="1">
      <alignment vertical="top" wrapText="1"/>
    </xf>
    <xf numFmtId="2" fontId="24" fillId="0" borderId="6" xfId="0" applyNumberFormat="1" applyFont="1" applyBorder="1" applyAlignment="1">
      <alignment horizontal="left" vertical="top" wrapText="1" indent="1"/>
    </xf>
    <xf numFmtId="2" fontId="24" fillId="0" borderId="6" xfId="0" applyNumberFormat="1" applyFont="1" applyBorder="1" applyAlignment="1">
      <alignment horizontal="left" vertical="top" wrapText="1" indent="2"/>
    </xf>
    <xf numFmtId="2" fontId="24" fillId="0" borderId="43" xfId="0" applyNumberFormat="1" applyFont="1" applyBorder="1" applyAlignment="1">
      <alignment vertical="top" wrapText="1"/>
    </xf>
    <xf numFmtId="2" fontId="24" fillId="0" borderId="27" xfId="0" applyNumberFormat="1" applyFont="1" applyBorder="1" applyAlignment="1">
      <alignment horizontal="left" vertical="top" wrapText="1" indent="2"/>
    </xf>
    <xf numFmtId="2" fontId="24" fillId="3" borderId="44" xfId="0" applyNumberFormat="1" applyFont="1" applyFill="1" applyBorder="1" applyAlignment="1" applyProtection="1">
      <alignment horizontal="center" vertical="top" wrapText="1"/>
      <protection/>
    </xf>
    <xf numFmtId="2" fontId="24" fillId="4" borderId="44" xfId="0" applyNumberFormat="1" applyFont="1" applyFill="1" applyBorder="1" applyAlignment="1" applyProtection="1">
      <alignment horizontal="center" vertical="top" wrapText="1"/>
      <protection locked="0"/>
    </xf>
    <xf numFmtId="2" fontId="24" fillId="0" borderId="44" xfId="0" applyNumberFormat="1" applyFont="1" applyBorder="1" applyAlignment="1">
      <alignment horizontal="center" vertical="top" wrapText="1"/>
    </xf>
    <xf numFmtId="0" fontId="25" fillId="0" borderId="0" xfId="0" applyFont="1" applyAlignment="1">
      <alignment horizontal="center" vertical="center"/>
    </xf>
    <xf numFmtId="0" fontId="24" fillId="0" borderId="52" xfId="0" applyFont="1" applyFill="1" applyBorder="1" applyAlignment="1" applyProtection="1">
      <alignment vertical="top" wrapText="1"/>
      <protection/>
    </xf>
    <xf numFmtId="2" fontId="24" fillId="0" borderId="52" xfId="0" applyNumberFormat="1" applyFont="1" applyFill="1" applyBorder="1" applyAlignment="1" applyProtection="1">
      <alignment vertical="top" wrapText="1"/>
      <protection/>
    </xf>
    <xf numFmtId="0" fontId="24" fillId="0" borderId="37" xfId="0" applyFont="1" applyFill="1" applyBorder="1" applyAlignment="1" applyProtection="1">
      <alignment vertical="top" wrapText="1"/>
      <protection/>
    </xf>
    <xf numFmtId="0" fontId="24" fillId="0" borderId="52" xfId="0" applyFont="1" applyFill="1" applyBorder="1" applyAlignment="1" applyProtection="1">
      <alignment horizontal="left" vertical="top" wrapText="1"/>
      <protection/>
    </xf>
    <xf numFmtId="2" fontId="24" fillId="0" borderId="52" xfId="0" applyNumberFormat="1" applyFont="1" applyFill="1" applyBorder="1" applyAlignment="1" applyProtection="1">
      <alignment horizontal="left" vertical="top" wrapText="1"/>
      <protection/>
    </xf>
    <xf numFmtId="0" fontId="24" fillId="0" borderId="37" xfId="0" applyFont="1" applyFill="1" applyBorder="1" applyAlignment="1" applyProtection="1">
      <alignment horizontal="left" vertical="top" wrapText="1"/>
      <protection/>
    </xf>
    <xf numFmtId="2" fontId="24" fillId="0" borderId="27" xfId="0" applyNumberFormat="1" applyFont="1" applyBorder="1" applyAlignment="1">
      <alignment horizontal="left" vertical="top" wrapText="1" indent="1"/>
    </xf>
    <xf numFmtId="0" fontId="24" fillId="4" borderId="37" xfId="0" applyNumberFormat="1" applyFont="1" applyFill="1" applyBorder="1" applyAlignment="1" applyProtection="1">
      <alignment horizontal="center" vertical="center"/>
      <protection locked="0"/>
    </xf>
    <xf numFmtId="2" fontId="24" fillId="0" borderId="26" xfId="0" applyNumberFormat="1" applyFont="1" applyBorder="1" applyAlignment="1">
      <alignment horizontal="center" vertical="center" wrapText="1"/>
    </xf>
    <xf numFmtId="2" fontId="24" fillId="0" borderId="6" xfId="0" applyNumberFormat="1" applyFont="1" applyBorder="1" applyAlignment="1">
      <alignment horizontal="center" vertical="center" wrapText="1"/>
    </xf>
    <xf numFmtId="2" fontId="24" fillId="0" borderId="27" xfId="0" applyNumberFormat="1" applyFont="1" applyBorder="1" applyAlignment="1">
      <alignment horizontal="center" vertical="center" wrapText="1"/>
    </xf>
    <xf numFmtId="0" fontId="24" fillId="4" borderId="31" xfId="0" applyNumberFormat="1" applyFont="1" applyFill="1" applyBorder="1" applyAlignment="1" applyProtection="1">
      <alignment horizontal="center" vertical="center"/>
      <protection locked="0"/>
    </xf>
    <xf numFmtId="0" fontId="61" fillId="0" borderId="0" xfId="1411" applyAlignment="1" applyProtection="1">
      <alignment/>
      <protection/>
    </xf>
    <xf numFmtId="49" fontId="25" fillId="0" borderId="6" xfId="0" applyNumberFormat="1" applyFont="1" applyFill="1" applyBorder="1" applyAlignment="1" applyProtection="1">
      <alignment horizontal="center" vertical="center" wrapText="1"/>
      <protection/>
    </xf>
    <xf numFmtId="49" fontId="25" fillId="0" borderId="27" xfId="0" applyNumberFormat="1" applyFont="1" applyFill="1" applyBorder="1" applyAlignment="1" applyProtection="1">
      <alignment horizontal="center" vertical="center" wrapText="1"/>
      <protection/>
    </xf>
    <xf numFmtId="0" fontId="25" fillId="0" borderId="41" xfId="0" applyFont="1" applyFill="1" applyBorder="1" applyAlignment="1">
      <alignment horizontal="center" vertical="center" wrapText="1"/>
    </xf>
    <xf numFmtId="0" fontId="111" fillId="0" borderId="0" xfId="0" applyFont="1" applyFill="1" applyBorder="1" applyAlignment="1" applyProtection="1">
      <alignment horizontal="center" vertical="center"/>
      <protection/>
    </xf>
    <xf numFmtId="0" fontId="24" fillId="0" borderId="26" xfId="0" applyFont="1" applyFill="1" applyBorder="1" applyAlignment="1">
      <alignment vertical="top" wrapText="1"/>
    </xf>
    <xf numFmtId="0" fontId="24" fillId="0" borderId="26" xfId="0" applyFont="1" applyFill="1" applyBorder="1" applyAlignment="1" applyProtection="1">
      <alignment vertical="top" wrapText="1"/>
      <protection locked="0"/>
    </xf>
    <xf numFmtId="0" fontId="24" fillId="0" borderId="46" xfId="0" applyFont="1" applyFill="1" applyBorder="1" applyAlignment="1" applyProtection="1">
      <alignment vertical="top" wrapText="1"/>
      <protection locked="0"/>
    </xf>
    <xf numFmtId="0" fontId="24" fillId="0" borderId="6" xfId="0" applyFont="1" applyFill="1" applyBorder="1" applyAlignment="1" applyProtection="1">
      <alignment vertical="top" wrapText="1"/>
      <protection locked="0"/>
    </xf>
    <xf numFmtId="0" fontId="24" fillId="0" borderId="44" xfId="0" applyFont="1" applyFill="1" applyBorder="1" applyAlignment="1" applyProtection="1">
      <alignment vertical="top" wrapText="1"/>
      <protection locked="0"/>
    </xf>
    <xf numFmtId="0" fontId="24" fillId="0" borderId="27" xfId="0" applyFont="1" applyFill="1" applyBorder="1" applyAlignment="1">
      <alignment vertical="top" wrapText="1"/>
    </xf>
    <xf numFmtId="0" fontId="24" fillId="0" borderId="27" xfId="0" applyFont="1" applyFill="1" applyBorder="1" applyAlignment="1" applyProtection="1">
      <alignment vertical="top" wrapText="1"/>
      <protection locked="0"/>
    </xf>
    <xf numFmtId="0" fontId="24" fillId="0" borderId="51" xfId="0" applyFont="1" applyFill="1" applyBorder="1" applyAlignment="1" applyProtection="1">
      <alignment vertical="top" wrapText="1"/>
      <protection locked="0"/>
    </xf>
    <xf numFmtId="0" fontId="24" fillId="0" borderId="46" xfId="0" applyFont="1" applyFill="1" applyBorder="1" applyAlignment="1" applyProtection="1">
      <alignment horizontal="center" vertical="center" wrapText="1"/>
      <protection locked="0"/>
    </xf>
    <xf numFmtId="0" fontId="24" fillId="0" borderId="53" xfId="0" applyFont="1" applyFill="1" applyBorder="1" applyAlignment="1" applyProtection="1">
      <alignment horizontal="center" vertical="center" wrapText="1"/>
      <protection locked="0"/>
    </xf>
    <xf numFmtId="0" fontId="24" fillId="0" borderId="44" xfId="0" applyFont="1" applyFill="1" applyBorder="1" applyAlignment="1" applyProtection="1">
      <alignment horizontal="center" vertical="center" wrapText="1"/>
      <protection locked="0"/>
    </xf>
    <xf numFmtId="0" fontId="24" fillId="0" borderId="6" xfId="0" applyFont="1" applyFill="1" applyBorder="1" applyAlignment="1" applyProtection="1">
      <alignment horizontal="center" vertical="center" wrapText="1"/>
      <protection locked="0"/>
    </xf>
    <xf numFmtId="165" fontId="25" fillId="0" borderId="6" xfId="0" applyNumberFormat="1" applyFont="1" applyFill="1" applyBorder="1" applyAlignment="1" applyProtection="1">
      <alignment horizontal="center" vertical="center" wrapText="1"/>
      <protection/>
    </xf>
    <xf numFmtId="49" fontId="27" fillId="39" borderId="6" xfId="0" applyNumberFormat="1" applyFont="1" applyFill="1" applyBorder="1" applyAlignment="1" applyProtection="1">
      <alignment horizontal="center" vertical="center" wrapText="1"/>
      <protection/>
    </xf>
    <xf numFmtId="2" fontId="25" fillId="0" borderId="6" xfId="0" applyNumberFormat="1" applyFont="1" applyFill="1" applyBorder="1" applyAlignment="1">
      <alignment horizontal="center" vertical="top" wrapText="1"/>
    </xf>
    <xf numFmtId="0" fontId="25" fillId="0" borderId="6" xfId="0" applyFont="1" applyFill="1" applyBorder="1" applyAlignment="1">
      <alignment horizontal="center" vertical="top" wrapText="1"/>
    </xf>
    <xf numFmtId="0" fontId="25" fillId="0" borderId="6" xfId="0" applyFont="1" applyFill="1" applyBorder="1" applyAlignment="1">
      <alignment vertical="top" wrapText="1"/>
    </xf>
    <xf numFmtId="0" fontId="25" fillId="0" borderId="6" xfId="0" applyFont="1" applyFill="1" applyBorder="1" applyAlignment="1" applyProtection="1">
      <alignment horizontal="center" vertical="top" wrapText="1"/>
      <protection/>
    </xf>
    <xf numFmtId="0" fontId="24" fillId="0" borderId="6" xfId="0" applyFont="1" applyFill="1" applyBorder="1" applyAlignment="1" applyProtection="1">
      <alignment horizontal="center" vertical="center" wrapText="1"/>
      <protection locked="0"/>
    </xf>
    <xf numFmtId="2" fontId="24" fillId="0" borderId="6" xfId="0" applyNumberFormat="1" applyFont="1" applyFill="1" applyBorder="1" applyAlignment="1">
      <alignment horizontal="center" vertical="top" wrapText="1"/>
    </xf>
    <xf numFmtId="49" fontId="25" fillId="0" borderId="6" xfId="0" applyNumberFormat="1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/>
    </xf>
    <xf numFmtId="0" fontId="24" fillId="0" borderId="54" xfId="0" applyFont="1" applyFill="1" applyBorder="1" applyAlignment="1" applyProtection="1">
      <alignment vertical="center" wrapText="1"/>
      <protection/>
    </xf>
    <xf numFmtId="0" fontId="61" fillId="0" borderId="0" xfId="1411" applyFill="1" applyAlignment="1" applyProtection="1">
      <alignment/>
      <protection/>
    </xf>
    <xf numFmtId="0" fontId="24" fillId="0" borderId="55" xfId="0" applyFont="1" applyFill="1" applyBorder="1" applyAlignment="1" applyProtection="1">
      <alignment vertical="center" wrapText="1"/>
      <protection/>
    </xf>
    <xf numFmtId="0" fontId="24" fillId="0" borderId="55" xfId="0" applyFont="1" applyFill="1" applyBorder="1" applyAlignment="1" applyProtection="1">
      <alignment horizontal="right" vertical="center" wrapText="1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4" fontId="25" fillId="0" borderId="26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26" xfId="0" applyNumberFormat="1" applyFont="1" applyFill="1" applyBorder="1" applyAlignment="1" applyProtection="1">
      <alignment horizontal="right" vertical="center" wrapText="1"/>
      <protection/>
    </xf>
    <xf numFmtId="4" fontId="25" fillId="0" borderId="46" xfId="0" applyNumberFormat="1" applyFont="1" applyFill="1" applyBorder="1" applyAlignment="1" applyProtection="1">
      <alignment horizontal="right" vertical="center" wrapText="1"/>
      <protection/>
    </xf>
    <xf numFmtId="4" fontId="25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6" xfId="0" applyNumberFormat="1" applyFont="1" applyFill="1" applyBorder="1" applyAlignment="1" applyProtection="1">
      <alignment horizontal="right" vertical="center" wrapText="1"/>
      <protection/>
    </xf>
    <xf numFmtId="4" fontId="25" fillId="0" borderId="44" xfId="0" applyNumberFormat="1" applyFont="1" applyFill="1" applyBorder="1" applyAlignment="1" applyProtection="1">
      <alignment horizontal="right" vertical="center" wrapText="1"/>
      <protection/>
    </xf>
    <xf numFmtId="4" fontId="25" fillId="0" borderId="27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27" xfId="0" applyNumberFormat="1" applyFont="1" applyFill="1" applyBorder="1" applyAlignment="1" applyProtection="1">
      <alignment horizontal="right" vertical="center" wrapText="1"/>
      <protection/>
    </xf>
    <xf numFmtId="4" fontId="25" fillId="0" borderId="51" xfId="0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Fill="1" applyAlignment="1" applyProtection="1">
      <alignment horizontal="right" vertical="center" wrapText="1"/>
      <protection/>
    </xf>
    <xf numFmtId="0" fontId="25" fillId="0" borderId="56" xfId="0" applyFont="1" applyFill="1" applyBorder="1" applyAlignment="1" applyProtection="1">
      <alignment horizontal="center" vertical="center" wrapText="1"/>
      <protection/>
    </xf>
    <xf numFmtId="0" fontId="25" fillId="0" borderId="57" xfId="0" applyFont="1" applyFill="1" applyBorder="1" applyAlignment="1" applyProtection="1">
      <alignment horizontal="center" vertical="center" wrapText="1"/>
      <protection/>
    </xf>
    <xf numFmtId="4" fontId="25" fillId="0" borderId="26" xfId="0" applyNumberFormat="1" applyFont="1" applyFill="1" applyBorder="1" applyAlignment="1" applyProtection="1">
      <alignment horizontal="center" vertical="center" wrapText="1"/>
      <protection/>
    </xf>
    <xf numFmtId="10" fontId="25" fillId="0" borderId="26" xfId="0" applyNumberFormat="1" applyFont="1" applyFill="1" applyBorder="1" applyAlignment="1" applyProtection="1">
      <alignment horizontal="center" vertical="center" wrapText="1"/>
      <protection/>
    </xf>
    <xf numFmtId="49" fontId="27" fillId="0" borderId="6" xfId="0" applyNumberFormat="1" applyFont="1" applyFill="1" applyBorder="1" applyAlignment="1" applyProtection="1">
      <alignment horizontal="center" vertical="center"/>
      <protection/>
    </xf>
    <xf numFmtId="2" fontId="24" fillId="0" borderId="6" xfId="0" applyNumberFormat="1" applyFont="1" applyFill="1" applyBorder="1" applyAlignment="1">
      <alignment horizontal="center" vertical="center" wrapText="1"/>
    </xf>
    <xf numFmtId="2" fontId="24" fillId="0" borderId="6" xfId="0" applyNumberFormat="1" applyFont="1" applyFill="1" applyBorder="1" applyAlignment="1">
      <alignment horizontal="center" vertical="center"/>
    </xf>
    <xf numFmtId="2" fontId="24" fillId="0" borderId="6" xfId="0" applyNumberFormat="1" applyFont="1" applyFill="1" applyBorder="1" applyAlignment="1" applyProtection="1">
      <alignment horizontal="center" vertical="center" wrapText="1"/>
      <protection/>
    </xf>
    <xf numFmtId="2" fontId="2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vertical="top" wrapText="1"/>
    </xf>
    <xf numFmtId="0" fontId="0" fillId="0" borderId="0" xfId="0" applyFill="1" applyBorder="1" applyAlignment="1" applyProtection="1">
      <alignment/>
      <protection/>
    </xf>
    <xf numFmtId="0" fontId="24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/>
      <protection/>
    </xf>
    <xf numFmtId="49" fontId="27" fillId="0" borderId="0" xfId="0" applyNumberFormat="1" applyFont="1" applyFill="1" applyBorder="1" applyAlignment="1" applyProtection="1">
      <alignment horizontal="center" vertical="center"/>
      <protection/>
    </xf>
    <xf numFmtId="49" fontId="24" fillId="0" borderId="26" xfId="0" applyNumberFormat="1" applyFont="1" applyFill="1" applyBorder="1" applyAlignment="1" applyProtection="1">
      <alignment horizontal="center" vertical="center" wrapText="1"/>
      <protection/>
    </xf>
    <xf numFmtId="2" fontId="24" fillId="0" borderId="26" xfId="0" applyNumberFormat="1" applyFont="1" applyFill="1" applyBorder="1" applyAlignment="1" applyProtection="1">
      <alignment horizontal="center" vertical="center" wrapText="1"/>
      <protection locked="0"/>
    </xf>
    <xf numFmtId="2" fontId="24" fillId="0" borderId="26" xfId="0" applyNumberFormat="1" applyFont="1" applyFill="1" applyBorder="1" applyAlignment="1" applyProtection="1">
      <alignment horizontal="center" vertical="center"/>
      <protection/>
    </xf>
    <xf numFmtId="2" fontId="24" fillId="0" borderId="26" xfId="0" applyNumberFormat="1" applyFont="1" applyFill="1" applyBorder="1" applyAlignment="1" applyProtection="1">
      <alignment horizontal="center" vertical="center"/>
      <protection locked="0"/>
    </xf>
    <xf numFmtId="2" fontId="24" fillId="0" borderId="46" xfId="0" applyNumberFormat="1" applyFont="1" applyFill="1" applyBorder="1" applyAlignment="1" applyProtection="1">
      <alignment horizontal="center" vertical="center"/>
      <protection locked="0"/>
    </xf>
    <xf numFmtId="49" fontId="24" fillId="0" borderId="6" xfId="0" applyNumberFormat="1" applyFont="1" applyFill="1" applyBorder="1" applyAlignment="1" applyProtection="1">
      <alignment horizontal="center" vertical="center" wrapText="1"/>
      <protection/>
    </xf>
    <xf numFmtId="2" fontId="24" fillId="0" borderId="6" xfId="0" applyNumberFormat="1" applyFont="1" applyFill="1" applyBorder="1" applyAlignment="1" applyProtection="1">
      <alignment horizontal="center" vertical="center"/>
      <protection/>
    </xf>
    <xf numFmtId="2" fontId="24" fillId="0" borderId="6" xfId="0" applyNumberFormat="1" applyFont="1" applyFill="1" applyBorder="1" applyAlignment="1" applyProtection="1">
      <alignment horizontal="center" vertical="center"/>
      <protection locked="0"/>
    </xf>
    <xf numFmtId="2" fontId="24" fillId="0" borderId="44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/>
      <protection/>
    </xf>
    <xf numFmtId="49" fontId="25" fillId="0" borderId="48" xfId="0" applyNumberFormat="1" applyFont="1" applyFill="1" applyBorder="1" applyAlignment="1" applyProtection="1">
      <alignment horizontal="center" vertical="center" wrapText="1"/>
      <protection/>
    </xf>
    <xf numFmtId="49" fontId="24" fillId="0" borderId="6" xfId="0" applyNumberFormat="1" applyFont="1" applyFill="1" applyBorder="1" applyAlignment="1" applyProtection="1">
      <alignment vertical="center" wrapText="1"/>
      <protection/>
    </xf>
    <xf numFmtId="2" fontId="24" fillId="0" borderId="44" xfId="0" applyNumberFormat="1" applyFont="1" applyFill="1" applyBorder="1" applyAlignment="1" applyProtection="1">
      <alignment horizontal="center" vertical="center"/>
      <protection/>
    </xf>
    <xf numFmtId="0" fontId="24" fillId="0" borderId="43" xfId="0" applyFont="1" applyFill="1" applyBorder="1" applyAlignment="1" applyProtection="1">
      <alignment vertical="center"/>
      <protection/>
    </xf>
    <xf numFmtId="0" fontId="25" fillId="0" borderId="58" xfId="0" applyFont="1" applyFill="1" applyBorder="1" applyAlignment="1" applyProtection="1">
      <alignment vertical="center"/>
      <protection/>
    </xf>
    <xf numFmtId="2" fontId="24" fillId="0" borderId="27" xfId="0" applyNumberFormat="1" applyFont="1" applyFill="1" applyBorder="1" applyAlignment="1" applyProtection="1">
      <alignment horizontal="center" vertical="center" wrapText="1"/>
      <protection/>
    </xf>
    <xf numFmtId="2" fontId="24" fillId="0" borderId="51" xfId="0" applyNumberFormat="1" applyFont="1" applyFill="1" applyBorder="1" applyAlignment="1" applyProtection="1">
      <alignment horizontal="center" vertical="center" wrapText="1"/>
      <protection/>
    </xf>
    <xf numFmtId="2" fontId="24" fillId="0" borderId="59" xfId="0" applyNumberFormat="1" applyFont="1" applyFill="1" applyBorder="1" applyAlignment="1" applyProtection="1">
      <alignment horizontal="center" vertical="center" wrapText="1"/>
      <protection locked="0"/>
    </xf>
    <xf numFmtId="2" fontId="24" fillId="0" borderId="48" xfId="0" applyNumberFormat="1" applyFont="1" applyFill="1" applyBorder="1" applyAlignment="1" applyProtection="1">
      <alignment horizontal="center" vertical="center" wrapText="1"/>
      <protection/>
    </xf>
    <xf numFmtId="0" fontId="24" fillId="0" borderId="60" xfId="0" applyFont="1" applyFill="1" applyBorder="1" applyAlignment="1" applyProtection="1">
      <alignment vertical="center"/>
      <protection/>
    </xf>
    <xf numFmtId="0" fontId="25" fillId="0" borderId="61" xfId="0" applyFont="1" applyFill="1" applyBorder="1" applyAlignment="1" applyProtection="1">
      <alignment vertical="center"/>
      <protection/>
    </xf>
    <xf numFmtId="2" fontId="24" fillId="0" borderId="31" xfId="0" applyNumberFormat="1" applyFont="1" applyFill="1" applyBorder="1" applyAlignment="1" applyProtection="1">
      <alignment horizontal="center" vertical="center" wrapText="1"/>
      <protection/>
    </xf>
    <xf numFmtId="2" fontId="24" fillId="0" borderId="62" xfId="0" applyNumberFormat="1" applyFont="1" applyFill="1" applyBorder="1" applyAlignment="1" applyProtection="1">
      <alignment horizontal="center" vertical="center" wrapText="1"/>
      <protection/>
    </xf>
    <xf numFmtId="2" fontId="24" fillId="0" borderId="26" xfId="0" applyNumberFormat="1" applyFont="1" applyFill="1" applyBorder="1" applyAlignment="1" applyProtection="1">
      <alignment horizontal="center" vertical="center" wrapText="1"/>
      <protection/>
    </xf>
    <xf numFmtId="2" fontId="24" fillId="0" borderId="46" xfId="0" applyNumberFormat="1" applyFont="1" applyFill="1" applyBorder="1" applyAlignment="1" applyProtection="1">
      <alignment horizontal="center" vertical="center" wrapText="1"/>
      <protection/>
    </xf>
    <xf numFmtId="0" fontId="24" fillId="0" borderId="58" xfId="0" applyFont="1" applyFill="1" applyBorder="1" applyAlignment="1" applyProtection="1">
      <alignment vertical="center"/>
      <protection/>
    </xf>
    <xf numFmtId="2" fontId="24" fillId="0" borderId="42" xfId="0" applyNumberFormat="1" applyFont="1" applyFill="1" applyBorder="1" applyAlignment="1" applyProtection="1">
      <alignment horizontal="center" vertical="center" wrapText="1"/>
      <protection locked="0"/>
    </xf>
    <xf numFmtId="2" fontId="24" fillId="0" borderId="48" xfId="0" applyNumberFormat="1" applyFont="1" applyFill="1" applyBorder="1" applyAlignment="1" applyProtection="1">
      <alignment horizontal="center" vertical="center" wrapText="1"/>
      <protection locked="0"/>
    </xf>
    <xf numFmtId="2" fontId="24" fillId="0" borderId="47" xfId="0" applyNumberFormat="1" applyFont="1" applyFill="1" applyBorder="1" applyAlignment="1" applyProtection="1">
      <alignment horizontal="center" vertical="center" wrapText="1"/>
      <protection/>
    </xf>
    <xf numFmtId="2" fontId="24" fillId="0" borderId="63" xfId="0" applyNumberFormat="1" applyFont="1" applyFill="1" applyBorder="1" applyAlignment="1" applyProtection="1">
      <alignment horizontal="center" vertical="center" wrapText="1"/>
      <protection locked="0"/>
    </xf>
    <xf numFmtId="2" fontId="24" fillId="0" borderId="54" xfId="0" applyNumberFormat="1" applyFont="1" applyFill="1" applyBorder="1" applyAlignment="1" applyProtection="1">
      <alignment horizontal="center" vertical="center" wrapText="1"/>
      <protection/>
    </xf>
    <xf numFmtId="2" fontId="24" fillId="0" borderId="42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>
      <alignment/>
    </xf>
    <xf numFmtId="2" fontId="24" fillId="0" borderId="26" xfId="0" applyNumberFormat="1" applyFont="1" applyFill="1" applyBorder="1" applyAlignment="1" applyProtection="1">
      <alignment horizontal="center" vertical="top" wrapText="1"/>
      <protection/>
    </xf>
    <xf numFmtId="2" fontId="24" fillId="0" borderId="26" xfId="0" applyNumberFormat="1" applyFont="1" applyFill="1" applyBorder="1" applyAlignment="1" applyProtection="1">
      <alignment horizontal="center" vertical="top" wrapText="1"/>
      <protection locked="0"/>
    </xf>
    <xf numFmtId="2" fontId="24" fillId="0" borderId="6" xfId="0" applyNumberFormat="1" applyFont="1" applyFill="1" applyBorder="1" applyAlignment="1" applyProtection="1">
      <alignment horizontal="center" vertical="top" wrapText="1"/>
      <protection locked="0"/>
    </xf>
    <xf numFmtId="0" fontId="24" fillId="0" borderId="44" xfId="0" applyFont="1" applyFill="1" applyBorder="1" applyAlignment="1" applyProtection="1">
      <alignment horizontal="center" vertical="center"/>
      <protection locked="0"/>
    </xf>
    <xf numFmtId="2" fontId="24" fillId="0" borderId="6" xfId="0" applyNumberFormat="1" applyFont="1" applyFill="1" applyBorder="1" applyAlignment="1" applyProtection="1">
      <alignment horizontal="center" vertical="top" wrapText="1"/>
      <protection/>
    </xf>
    <xf numFmtId="0" fontId="24" fillId="0" borderId="28" xfId="0" applyFont="1" applyFill="1" applyBorder="1" applyAlignment="1">
      <alignment vertical="top" wrapText="1"/>
    </xf>
    <xf numFmtId="0" fontId="24" fillId="0" borderId="43" xfId="0" applyFont="1" applyFill="1" applyBorder="1" applyAlignment="1">
      <alignment horizontal="center" vertical="center" wrapText="1"/>
    </xf>
    <xf numFmtId="2" fontId="24" fillId="0" borderId="27" xfId="0" applyNumberFormat="1" applyFont="1" applyFill="1" applyBorder="1" applyAlignment="1" applyProtection="1">
      <alignment horizontal="center" vertical="top" wrapText="1"/>
      <protection locked="0"/>
    </xf>
    <xf numFmtId="0" fontId="24" fillId="0" borderId="51" xfId="0" applyFont="1" applyFill="1" applyBorder="1" applyAlignment="1" applyProtection="1">
      <alignment horizontal="center" vertical="center"/>
      <protection locked="0"/>
    </xf>
    <xf numFmtId="2" fontId="24" fillId="0" borderId="0" xfId="0" applyNumberFormat="1" applyFont="1" applyFill="1" applyAlignment="1">
      <alignment/>
    </xf>
    <xf numFmtId="2" fontId="24" fillId="0" borderId="0" xfId="0" applyNumberFormat="1" applyFont="1" applyFill="1" applyAlignment="1">
      <alignment horizontal="center"/>
    </xf>
    <xf numFmtId="2" fontId="24" fillId="0" borderId="0" xfId="0" applyNumberFormat="1" applyFont="1" applyFill="1" applyAlignment="1">
      <alignment horizontal="right"/>
    </xf>
    <xf numFmtId="2" fontId="27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48" xfId="0" applyFont="1" applyFill="1" applyBorder="1" applyAlignment="1">
      <alignment horizontal="left" vertical="top" wrapText="1"/>
    </xf>
    <xf numFmtId="0" fontId="24" fillId="0" borderId="52" xfId="0" applyFont="1" applyFill="1" applyBorder="1" applyAlignment="1">
      <alignment horizontal="left" vertical="top" wrapText="1"/>
    </xf>
    <xf numFmtId="0" fontId="24" fillId="0" borderId="6" xfId="0" applyFont="1" applyFill="1" applyBorder="1" applyAlignment="1" applyProtection="1">
      <alignment horizontal="left" vertical="top" wrapText="1"/>
      <protection locked="0"/>
    </xf>
    <xf numFmtId="2" fontId="24" fillId="0" borderId="6" xfId="0" applyNumberFormat="1" applyFont="1" applyFill="1" applyBorder="1" applyAlignment="1" applyProtection="1">
      <alignment horizontal="left" vertical="top" wrapText="1"/>
      <protection locked="0"/>
    </xf>
    <xf numFmtId="0" fontId="24" fillId="0" borderId="6" xfId="0" applyFont="1" applyFill="1" applyBorder="1" applyAlignment="1" applyProtection="1">
      <alignment horizontal="center" vertical="center"/>
      <protection locked="0"/>
    </xf>
    <xf numFmtId="0" fontId="24" fillId="0" borderId="48" xfId="0" applyFont="1" applyFill="1" applyBorder="1" applyAlignment="1">
      <alignment vertical="top" wrapText="1"/>
    </xf>
    <xf numFmtId="0" fontId="24" fillId="0" borderId="52" xfId="0" applyFont="1" applyFill="1" applyBorder="1" applyAlignment="1">
      <alignment vertical="top" wrapText="1"/>
    </xf>
    <xf numFmtId="2" fontId="24" fillId="0" borderId="52" xfId="0" applyNumberFormat="1" applyFont="1" applyFill="1" applyBorder="1" applyAlignment="1">
      <alignment vertical="top" wrapText="1"/>
    </xf>
    <xf numFmtId="2" fontId="24" fillId="0" borderId="52" xfId="0" applyNumberFormat="1" applyFont="1" applyFill="1" applyBorder="1" applyAlignment="1">
      <alignment horizontal="center" vertical="top" wrapText="1"/>
    </xf>
    <xf numFmtId="2" fontId="24" fillId="0" borderId="37" xfId="0" applyNumberFormat="1" applyFont="1" applyFill="1" applyBorder="1" applyAlignment="1">
      <alignment horizontal="center" vertical="top" wrapText="1"/>
    </xf>
    <xf numFmtId="2" fontId="24" fillId="0" borderId="6" xfId="0" applyNumberFormat="1" applyFont="1" applyFill="1" applyBorder="1" applyAlignment="1" applyProtection="1">
      <alignment vertical="top" wrapText="1"/>
      <protection locked="0"/>
    </xf>
    <xf numFmtId="1" fontId="24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1" fontId="25" fillId="0" borderId="27" xfId="0" applyNumberFormat="1" applyFont="1" applyFill="1" applyBorder="1" applyAlignment="1">
      <alignment horizontal="center" vertical="center" wrapText="1"/>
    </xf>
    <xf numFmtId="0" fontId="25" fillId="6" borderId="64" xfId="0" applyFont="1" applyFill="1" applyBorder="1" applyAlignment="1" applyProtection="1">
      <alignment horizontal="center" vertical="center" wrapText="1"/>
      <protection/>
    </xf>
    <xf numFmtId="0" fontId="25" fillId="6" borderId="65" xfId="0" applyFont="1" applyFill="1" applyBorder="1" applyAlignment="1" applyProtection="1">
      <alignment horizontal="center" vertical="center" wrapText="1"/>
      <protection/>
    </xf>
    <xf numFmtId="0" fontId="25" fillId="6" borderId="66" xfId="0" applyFont="1" applyFill="1" applyBorder="1" applyAlignment="1" applyProtection="1">
      <alignment horizontal="center" vertical="center" wrapText="1"/>
      <protection/>
    </xf>
    <xf numFmtId="0" fontId="25" fillId="0" borderId="6" xfId="0" applyFont="1" applyBorder="1" applyAlignment="1" applyProtection="1">
      <alignment horizontal="center" vertical="center" wrapText="1"/>
      <protection/>
    </xf>
    <xf numFmtId="0" fontId="25" fillId="0" borderId="55" xfId="0" applyFont="1" applyFill="1" applyBorder="1" applyAlignment="1" applyProtection="1">
      <alignment horizontal="center" vertical="center" wrapText="1"/>
      <protection/>
    </xf>
    <xf numFmtId="0" fontId="25" fillId="0" borderId="67" xfId="0" applyFont="1" applyFill="1" applyBorder="1" applyAlignment="1">
      <alignment horizontal="center" vertical="center" wrapText="1"/>
    </xf>
    <xf numFmtId="2" fontId="25" fillId="0" borderId="68" xfId="0" applyNumberFormat="1" applyFont="1" applyFill="1" applyBorder="1" applyAlignment="1">
      <alignment horizontal="center" vertical="center" wrapText="1"/>
    </xf>
    <xf numFmtId="2" fontId="25" fillId="0" borderId="69" xfId="0" applyNumberFormat="1" applyFont="1" applyFill="1" applyBorder="1" applyAlignment="1">
      <alignment horizontal="center" vertical="center" wrapText="1"/>
    </xf>
    <xf numFmtId="2" fontId="25" fillId="0" borderId="70" xfId="0" applyNumberFormat="1" applyFont="1" applyFill="1" applyBorder="1" applyAlignment="1">
      <alignment horizontal="center" vertical="center" wrapText="1"/>
    </xf>
    <xf numFmtId="49" fontId="25" fillId="0" borderId="71" xfId="0" applyNumberFormat="1" applyFont="1" applyFill="1" applyBorder="1" applyAlignment="1" applyProtection="1">
      <alignment horizontal="center" vertical="center" wrapText="1"/>
      <protection/>
    </xf>
    <xf numFmtId="49" fontId="25" fillId="0" borderId="65" xfId="0" applyNumberFormat="1" applyFont="1" applyFill="1" applyBorder="1" applyAlignment="1" applyProtection="1">
      <alignment horizontal="center" vertical="center" wrapText="1"/>
      <protection/>
    </xf>
    <xf numFmtId="49" fontId="25" fillId="0" borderId="72" xfId="0" applyNumberFormat="1" applyFont="1" applyFill="1" applyBorder="1" applyAlignment="1" applyProtection="1">
      <alignment horizontal="center" vertical="center" wrapText="1"/>
      <protection/>
    </xf>
    <xf numFmtId="49" fontId="25" fillId="0" borderId="16" xfId="0" applyNumberFormat="1" applyFont="1" applyFill="1" applyBorder="1" applyAlignment="1" applyProtection="1">
      <alignment horizontal="center" vertical="center" wrapText="1"/>
      <protection/>
    </xf>
    <xf numFmtId="49" fontId="25" fillId="0" borderId="6" xfId="0" applyNumberFormat="1" applyFont="1" applyFill="1" applyBorder="1" applyAlignment="1" applyProtection="1">
      <alignment horizontal="center" vertical="center" wrapText="1"/>
      <protection/>
    </xf>
    <xf numFmtId="0" fontId="25" fillId="0" borderId="73" xfId="0" applyFont="1" applyFill="1" applyBorder="1" applyAlignment="1" applyProtection="1">
      <alignment horizontal="center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0" fontId="25" fillId="0" borderId="74" xfId="0" applyFont="1" applyFill="1" applyBorder="1" applyAlignment="1" applyProtection="1">
      <alignment horizontal="center" vertical="center" wrapText="1"/>
      <protection/>
    </xf>
    <xf numFmtId="0" fontId="25" fillId="0" borderId="75" xfId="0" applyFont="1" applyFill="1" applyBorder="1" applyAlignment="1">
      <alignment horizontal="center" vertical="center" wrapText="1"/>
    </xf>
    <xf numFmtId="0" fontId="25" fillId="0" borderId="76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 applyProtection="1">
      <alignment horizontal="center" vertical="center" wrapText="1"/>
      <protection/>
    </xf>
    <xf numFmtId="0" fontId="25" fillId="0" borderId="52" xfId="0" applyFont="1" applyFill="1" applyBorder="1" applyAlignment="1" applyProtection="1">
      <alignment horizontal="center" vertical="center" wrapText="1"/>
      <protection/>
    </xf>
    <xf numFmtId="0" fontId="25" fillId="0" borderId="64" xfId="0" applyFont="1" applyFill="1" applyBorder="1" applyAlignment="1" applyProtection="1">
      <alignment horizontal="center" vertical="center" wrapText="1"/>
      <protection/>
    </xf>
    <xf numFmtId="0" fontId="25" fillId="0" borderId="65" xfId="0" applyFont="1" applyFill="1" applyBorder="1" applyAlignment="1" applyProtection="1">
      <alignment horizontal="center" vertical="center" wrapText="1"/>
      <protection/>
    </xf>
    <xf numFmtId="0" fontId="25" fillId="0" borderId="66" xfId="0" applyFont="1" applyFill="1" applyBorder="1" applyAlignment="1" applyProtection="1">
      <alignment horizontal="center" vertical="center" wrapText="1"/>
      <protection/>
    </xf>
    <xf numFmtId="49" fontId="25" fillId="0" borderId="26" xfId="0" applyNumberFormat="1" applyFont="1" applyFill="1" applyBorder="1" applyAlignment="1" applyProtection="1">
      <alignment horizontal="center" vertical="center" wrapText="1"/>
      <protection/>
    </xf>
    <xf numFmtId="49" fontId="25" fillId="0" borderId="30" xfId="0" applyNumberFormat="1" applyFont="1" applyFill="1" applyBorder="1" applyAlignment="1" applyProtection="1">
      <alignment horizontal="center" vertical="center" wrapText="1"/>
      <protection/>
    </xf>
    <xf numFmtId="49" fontId="25" fillId="0" borderId="77" xfId="0" applyNumberFormat="1" applyFont="1" applyFill="1" applyBorder="1" applyAlignment="1" applyProtection="1">
      <alignment horizontal="center" vertical="center" wrapText="1"/>
      <protection/>
    </xf>
    <xf numFmtId="49" fontId="25" fillId="0" borderId="78" xfId="0" applyNumberFormat="1" applyFont="1" applyFill="1" applyBorder="1" applyAlignment="1" applyProtection="1">
      <alignment horizontal="center" vertical="center" wrapText="1"/>
      <protection/>
    </xf>
    <xf numFmtId="49" fontId="25" fillId="0" borderId="79" xfId="0" applyNumberFormat="1" applyFont="1" applyFill="1" applyBorder="1" applyAlignment="1" applyProtection="1">
      <alignment horizontal="center" vertical="center" wrapText="1"/>
      <protection/>
    </xf>
    <xf numFmtId="49" fontId="25" fillId="0" borderId="80" xfId="0" applyNumberFormat="1" applyFont="1" applyFill="1" applyBorder="1" applyAlignment="1" applyProtection="1">
      <alignment horizontal="center" vertical="center" wrapText="1"/>
      <protection/>
    </xf>
    <xf numFmtId="0" fontId="24" fillId="0" borderId="6" xfId="0" applyFont="1" applyFill="1" applyBorder="1" applyAlignment="1" applyProtection="1">
      <alignment horizontal="center" vertical="center" wrapText="1"/>
      <protection/>
    </xf>
    <xf numFmtId="1" fontId="25" fillId="0" borderId="6" xfId="0" applyNumberFormat="1" applyFont="1" applyFill="1" applyBorder="1" applyAlignment="1" applyProtection="1">
      <alignment horizontal="center" vertical="center" wrapText="1"/>
      <protection/>
    </xf>
    <xf numFmtId="1" fontId="25" fillId="0" borderId="6" xfId="0" applyNumberFormat="1" applyFont="1" applyFill="1" applyBorder="1" applyAlignment="1" applyProtection="1">
      <alignment horizontal="center" vertical="top" wrapText="1"/>
      <protection/>
    </xf>
    <xf numFmtId="1" fontId="25" fillId="0" borderId="6" xfId="0" applyNumberFormat="1" applyFont="1" applyFill="1" applyBorder="1" applyAlignment="1">
      <alignment horizontal="center" vertical="center" wrapText="1"/>
    </xf>
    <xf numFmtId="1" fontId="24" fillId="0" borderId="6" xfId="0" applyNumberFormat="1" applyFont="1" applyFill="1" applyBorder="1" applyAlignment="1" applyProtection="1">
      <alignment horizontal="center" vertical="center" wrapText="1"/>
      <protection locked="0"/>
    </xf>
    <xf numFmtId="219" fontId="24" fillId="0" borderId="6" xfId="0" applyNumberFormat="1" applyFont="1" applyFill="1" applyBorder="1" applyAlignment="1">
      <alignment horizontal="center" vertical="center" wrapText="1"/>
    </xf>
    <xf numFmtId="165" fontId="24" fillId="0" borderId="6" xfId="0" applyNumberFormat="1" applyFont="1" applyFill="1" applyBorder="1" applyAlignment="1" applyProtection="1">
      <alignment horizontal="center" vertical="center" wrapText="1"/>
      <protection/>
    </xf>
    <xf numFmtId="165" fontId="24" fillId="0" borderId="6" xfId="0" applyNumberFormat="1" applyFont="1" applyFill="1" applyBorder="1" applyAlignment="1">
      <alignment horizontal="center" vertical="center" wrapText="1"/>
    </xf>
    <xf numFmtId="0" fontId="24" fillId="0" borderId="6" xfId="0" applyFont="1" applyFill="1" applyBorder="1" applyAlignment="1" applyProtection="1">
      <alignment horizontal="center" vertical="top" wrapText="1"/>
      <protection locked="0"/>
    </xf>
    <xf numFmtId="1" fontId="24" fillId="0" borderId="6" xfId="0" applyNumberFormat="1" applyFont="1" applyFill="1" applyBorder="1" applyAlignment="1" applyProtection="1">
      <alignment horizontal="center" vertical="top" wrapText="1"/>
      <protection locked="0"/>
    </xf>
    <xf numFmtId="2" fontId="24" fillId="4" borderId="31" xfId="0" applyNumberFormat="1" applyFont="1" applyFill="1" applyBorder="1" applyAlignment="1" applyProtection="1">
      <alignment horizontal="center" vertical="top" wrapText="1"/>
      <protection locked="0"/>
    </xf>
    <xf numFmtId="2" fontId="24" fillId="3" borderId="34" xfId="0" applyNumberFormat="1" applyFont="1" applyFill="1" applyBorder="1" applyAlignment="1" applyProtection="1">
      <alignment horizontal="center" vertical="top" wrapText="1"/>
      <protection/>
    </xf>
    <xf numFmtId="2" fontId="24" fillId="4" borderId="31" xfId="0" applyNumberFormat="1" applyFont="1" applyFill="1" applyBorder="1" applyAlignment="1" applyProtection="1">
      <alignment vertical="top" wrapText="1"/>
      <protection locked="0"/>
    </xf>
    <xf numFmtId="2" fontId="24" fillId="3" borderId="34" xfId="0" applyNumberFormat="1" applyFont="1" applyFill="1" applyBorder="1" applyAlignment="1" applyProtection="1">
      <alignment vertical="top" wrapText="1"/>
      <protection/>
    </xf>
    <xf numFmtId="2" fontId="24" fillId="3" borderId="6" xfId="0" applyNumberFormat="1" applyFont="1" applyFill="1" applyBorder="1" applyAlignment="1" applyProtection="1">
      <alignment vertical="top" wrapText="1"/>
      <protection/>
    </xf>
    <xf numFmtId="2" fontId="24" fillId="3" borderId="48" xfId="0" applyNumberFormat="1" applyFont="1" applyFill="1" applyBorder="1" applyAlignment="1" applyProtection="1">
      <alignment vertical="top" wrapText="1"/>
      <protection/>
    </xf>
    <xf numFmtId="2" fontId="24" fillId="4" borderId="6" xfId="0" applyNumberFormat="1" applyFont="1" applyFill="1" applyBorder="1" applyAlignment="1" applyProtection="1">
      <alignment/>
      <protection locked="0"/>
    </xf>
    <xf numFmtId="2" fontId="24" fillId="4" borderId="48" xfId="0" applyNumberFormat="1" applyFont="1" applyFill="1" applyBorder="1" applyAlignment="1" applyProtection="1">
      <alignment/>
      <protection locked="0"/>
    </xf>
    <xf numFmtId="1" fontId="24" fillId="4" borderId="6" xfId="0" applyNumberFormat="1" applyFont="1" applyFill="1" applyBorder="1" applyAlignment="1" applyProtection="1">
      <alignment horizontal="center" vertical="center" wrapText="1"/>
      <protection locked="0"/>
    </xf>
    <xf numFmtId="1" fontId="24" fillId="3" borderId="6" xfId="0" applyNumberFormat="1" applyFont="1" applyFill="1" applyBorder="1" applyAlignment="1" applyProtection="1">
      <alignment horizontal="center" vertical="center" wrapText="1"/>
      <protection/>
    </xf>
    <xf numFmtId="0" fontId="25" fillId="0" borderId="39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left" vertical="top" wrapText="1"/>
    </xf>
    <xf numFmtId="0" fontId="24" fillId="0" borderId="6" xfId="0" applyFont="1" applyFill="1" applyBorder="1" applyAlignment="1">
      <alignment horizontal="left" vertical="top" wrapText="1"/>
    </xf>
    <xf numFmtId="0" fontId="25" fillId="0" borderId="81" xfId="0" applyFont="1" applyFill="1" applyBorder="1" applyAlignment="1" applyProtection="1">
      <alignment horizontal="center" vertical="center" wrapText="1"/>
      <protection/>
    </xf>
    <xf numFmtId="0" fontId="25" fillId="0" borderId="82" xfId="0" applyFont="1" applyFill="1" applyBorder="1" applyAlignment="1" applyProtection="1">
      <alignment horizontal="center" vertical="center" wrapText="1"/>
      <protection/>
    </xf>
    <xf numFmtId="0" fontId="24" fillId="0" borderId="6" xfId="0" applyFont="1" applyFill="1" applyBorder="1" applyAlignment="1">
      <alignment vertical="top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77" xfId="0" applyFont="1" applyFill="1" applyBorder="1" applyAlignment="1">
      <alignment horizontal="center" vertical="center" wrapText="1"/>
    </xf>
    <xf numFmtId="0" fontId="24" fillId="0" borderId="78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vertical="top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6" borderId="64" xfId="0" applyFont="1" applyFill="1" applyBorder="1" applyAlignment="1" applyProtection="1">
      <alignment horizontal="center" vertical="center"/>
      <protection/>
    </xf>
    <xf numFmtId="0" fontId="25" fillId="6" borderId="65" xfId="0" applyFont="1" applyFill="1" applyBorder="1" applyAlignment="1" applyProtection="1">
      <alignment horizontal="center" vertical="center"/>
      <protection/>
    </xf>
    <xf numFmtId="0" fontId="25" fillId="6" borderId="66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 horizontal="center"/>
    </xf>
    <xf numFmtId="0" fontId="25" fillId="0" borderId="6" xfId="0" applyFont="1" applyFill="1" applyBorder="1" applyAlignment="1" applyProtection="1">
      <alignment horizontal="center" vertical="center" wrapText="1"/>
      <protection/>
    </xf>
    <xf numFmtId="2" fontId="25" fillId="0" borderId="6" xfId="0" applyNumberFormat="1" applyFont="1" applyFill="1" applyBorder="1" applyAlignment="1">
      <alignment horizontal="center" vertical="center" wrapText="1"/>
    </xf>
    <xf numFmtId="2" fontId="25" fillId="0" borderId="27" xfId="0" applyNumberFormat="1" applyFont="1" applyFill="1" applyBorder="1" applyAlignment="1">
      <alignment horizontal="center" vertical="center" wrapText="1"/>
    </xf>
    <xf numFmtId="49" fontId="25" fillId="0" borderId="42" xfId="0" applyNumberFormat="1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2" fontId="24" fillId="0" borderId="48" xfId="0" applyNumberFormat="1" applyFont="1" applyFill="1" applyBorder="1" applyAlignment="1" applyProtection="1">
      <alignment horizontal="center" vertical="center" wrapText="1"/>
      <protection/>
    </xf>
    <xf numFmtId="2" fontId="24" fillId="0" borderId="52" xfId="0" applyNumberFormat="1" applyFont="1" applyFill="1" applyBorder="1" applyAlignment="1" applyProtection="1">
      <alignment horizontal="center" vertical="center" wrapText="1"/>
      <protection/>
    </xf>
    <xf numFmtId="2" fontId="24" fillId="0" borderId="37" xfId="0" applyNumberFormat="1" applyFont="1" applyFill="1" applyBorder="1" applyAlignment="1" applyProtection="1">
      <alignment horizontal="center" vertical="center" wrapText="1"/>
      <protection/>
    </xf>
    <xf numFmtId="2" fontId="24" fillId="0" borderId="59" xfId="0" applyNumberFormat="1" applyFont="1" applyFill="1" applyBorder="1" applyAlignment="1" applyProtection="1">
      <alignment horizontal="center" vertical="center" wrapText="1"/>
      <protection locked="0"/>
    </xf>
    <xf numFmtId="2" fontId="24" fillId="0" borderId="83" xfId="0" applyNumberFormat="1" applyFont="1" applyFill="1" applyBorder="1" applyAlignment="1" applyProtection="1">
      <alignment horizontal="center" vertical="center" wrapText="1"/>
      <protection locked="0"/>
    </xf>
    <xf numFmtId="2" fontId="24" fillId="0" borderId="84" xfId="0" applyNumberFormat="1" applyFont="1" applyFill="1" applyBorder="1" applyAlignment="1" applyProtection="1">
      <alignment horizontal="center" vertical="center" wrapText="1"/>
      <protection locked="0"/>
    </xf>
    <xf numFmtId="2" fontId="24" fillId="0" borderId="8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47" xfId="0" applyFont="1" applyFill="1" applyBorder="1" applyAlignment="1" applyProtection="1">
      <alignment horizontal="center" vertical="center" wrapText="1"/>
      <protection/>
    </xf>
    <xf numFmtId="0" fontId="24" fillId="0" borderId="58" xfId="0" applyFont="1" applyFill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 applyProtection="1">
      <alignment horizontal="center" vertical="center"/>
      <protection/>
    </xf>
    <xf numFmtId="49" fontId="25" fillId="0" borderId="86" xfId="0" applyNumberFormat="1" applyFont="1" applyFill="1" applyBorder="1" applyAlignment="1" applyProtection="1">
      <alignment horizontal="center" vertical="center" wrapText="1"/>
      <protection/>
    </xf>
    <xf numFmtId="49" fontId="25" fillId="0" borderId="73" xfId="0" applyNumberFormat="1" applyFont="1" applyFill="1" applyBorder="1" applyAlignment="1" applyProtection="1">
      <alignment horizontal="center" vertical="center" wrapText="1"/>
      <protection/>
    </xf>
    <xf numFmtId="49" fontId="25" fillId="0" borderId="74" xfId="0" applyNumberFormat="1" applyFont="1" applyFill="1" applyBorder="1" applyAlignment="1" applyProtection="1">
      <alignment horizontal="center" vertical="center" wrapText="1"/>
      <protection/>
    </xf>
    <xf numFmtId="49" fontId="25" fillId="0" borderId="46" xfId="0" applyNumberFormat="1" applyFont="1" applyFill="1" applyBorder="1" applyAlignment="1" applyProtection="1">
      <alignment horizontal="center" vertical="center" wrapText="1"/>
      <protection/>
    </xf>
    <xf numFmtId="0" fontId="25" fillId="0" borderId="61" xfId="0" applyFont="1" applyFill="1" applyBorder="1" applyAlignment="1" applyProtection="1">
      <alignment horizontal="center" vertical="center" wrapText="1"/>
      <protection/>
    </xf>
    <xf numFmtId="0" fontId="25" fillId="0" borderId="87" xfId="0" applyFont="1" applyFill="1" applyBorder="1" applyAlignment="1" applyProtection="1">
      <alignment horizontal="center" vertical="center" wrapText="1"/>
      <protection/>
    </xf>
    <xf numFmtId="49" fontId="24" fillId="0" borderId="6" xfId="0" applyNumberFormat="1" applyFont="1" applyFill="1" applyBorder="1" applyAlignment="1" applyProtection="1">
      <alignment horizontal="center" vertical="center" wrapText="1"/>
      <protection/>
    </xf>
    <xf numFmtId="49" fontId="24" fillId="0" borderId="30" xfId="0" applyNumberFormat="1" applyFont="1" applyFill="1" applyBorder="1" applyAlignment="1" applyProtection="1">
      <alignment horizontal="center" vertical="center" wrapText="1"/>
      <protection/>
    </xf>
    <xf numFmtId="49" fontId="24" fillId="0" borderId="28" xfId="0" applyNumberFormat="1" applyFont="1" applyFill="1" applyBorder="1" applyAlignment="1" applyProtection="1">
      <alignment horizontal="center" vertical="center" wrapText="1"/>
      <protection/>
    </xf>
    <xf numFmtId="49" fontId="24" fillId="0" borderId="26" xfId="0" applyNumberFormat="1" applyFont="1" applyFill="1" applyBorder="1" applyAlignment="1" applyProtection="1">
      <alignment horizontal="center" vertical="center" wrapText="1"/>
      <protection/>
    </xf>
    <xf numFmtId="49" fontId="25" fillId="0" borderId="1" xfId="0" applyNumberFormat="1" applyFont="1" applyFill="1" applyBorder="1" applyAlignment="1" applyProtection="1">
      <alignment horizontal="center" vertical="center" wrapText="1"/>
      <protection/>
    </xf>
    <xf numFmtId="49" fontId="25" fillId="0" borderId="88" xfId="0" applyNumberFormat="1" applyFont="1" applyFill="1" applyBorder="1" applyAlignment="1" applyProtection="1">
      <alignment horizontal="center" vertical="center" wrapText="1"/>
      <protection/>
    </xf>
    <xf numFmtId="49" fontId="25" fillId="0" borderId="89" xfId="0" applyNumberFormat="1" applyFont="1" applyFill="1" applyBorder="1" applyAlignment="1" applyProtection="1">
      <alignment horizontal="center" vertical="center" wrapText="1"/>
      <protection/>
    </xf>
    <xf numFmtId="49" fontId="24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28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center" vertical="center" wrapText="1"/>
    </xf>
    <xf numFmtId="0" fontId="25" fillId="0" borderId="79" xfId="0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center" vertical="center" wrapText="1"/>
    </xf>
    <xf numFmtId="0" fontId="0" fillId="0" borderId="79" xfId="0" applyFill="1" applyBorder="1" applyAlignment="1">
      <alignment/>
    </xf>
    <xf numFmtId="0" fontId="0" fillId="0" borderId="90" xfId="0" applyFill="1" applyBorder="1" applyAlignment="1">
      <alignment/>
    </xf>
    <xf numFmtId="0" fontId="25" fillId="0" borderId="30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/>
    </xf>
    <xf numFmtId="0" fontId="25" fillId="0" borderId="91" xfId="0" applyFont="1" applyFill="1" applyBorder="1" applyAlignment="1" applyProtection="1">
      <alignment horizontal="center" vertical="center" wrapText="1"/>
      <protection/>
    </xf>
    <xf numFmtId="0" fontId="24" fillId="0" borderId="48" xfId="0" applyFont="1" applyFill="1" applyBorder="1" applyAlignment="1">
      <alignment horizontal="left" vertical="top" wrapText="1"/>
    </xf>
    <xf numFmtId="0" fontId="24" fillId="0" borderId="52" xfId="0" applyFont="1" applyFill="1" applyBorder="1" applyAlignment="1">
      <alignment horizontal="left" vertical="top" wrapText="1"/>
    </xf>
    <xf numFmtId="0" fontId="24" fillId="0" borderId="37" xfId="0" applyFont="1" applyFill="1" applyBorder="1" applyAlignment="1">
      <alignment horizontal="left" vertical="top" wrapText="1"/>
    </xf>
    <xf numFmtId="0" fontId="24" fillId="0" borderId="48" xfId="0" applyFont="1" applyFill="1" applyBorder="1" applyAlignment="1">
      <alignment vertical="top" wrapText="1"/>
    </xf>
    <xf numFmtId="0" fontId="24" fillId="0" borderId="52" xfId="0" applyFont="1" applyFill="1" applyBorder="1" applyAlignment="1">
      <alignment vertical="top" wrapText="1"/>
    </xf>
    <xf numFmtId="0" fontId="24" fillId="0" borderId="37" xfId="0" applyFont="1" applyFill="1" applyBorder="1" applyAlignment="1">
      <alignment vertical="top" wrapText="1"/>
    </xf>
    <xf numFmtId="164" fontId="25" fillId="0" borderId="26" xfId="0" applyNumberFormat="1" applyFont="1" applyFill="1" applyBorder="1" applyAlignment="1">
      <alignment horizontal="center" vertical="center" wrapText="1"/>
    </xf>
    <xf numFmtId="2" fontId="25" fillId="0" borderId="26" xfId="0" applyNumberFormat="1" applyFont="1" applyFill="1" applyBorder="1" applyAlignment="1">
      <alignment horizontal="center" vertical="center" wrapText="1"/>
    </xf>
    <xf numFmtId="164" fontId="25" fillId="0" borderId="27" xfId="0" applyNumberFormat="1" applyFont="1" applyFill="1" applyBorder="1" applyAlignment="1">
      <alignment horizontal="center" vertical="center" wrapText="1"/>
    </xf>
    <xf numFmtId="1" fontId="25" fillId="0" borderId="64" xfId="0" applyNumberFormat="1" applyFont="1" applyFill="1" applyBorder="1" applyAlignment="1" applyProtection="1">
      <alignment horizontal="center" vertical="center" wrapText="1"/>
      <protection/>
    </xf>
    <xf numFmtId="1" fontId="25" fillId="0" borderId="65" xfId="0" applyNumberFormat="1" applyFont="1" applyFill="1" applyBorder="1" applyAlignment="1" applyProtection="1">
      <alignment horizontal="center" vertical="center" wrapText="1"/>
      <protection/>
    </xf>
    <xf numFmtId="1" fontId="25" fillId="0" borderId="66" xfId="0" applyNumberFormat="1" applyFont="1" applyFill="1" applyBorder="1" applyAlignment="1" applyProtection="1">
      <alignment horizontal="center" vertical="center" wrapText="1"/>
      <protection/>
    </xf>
    <xf numFmtId="2" fontId="25" fillId="0" borderId="46" xfId="0" applyNumberFormat="1" applyFont="1" applyFill="1" applyBorder="1" applyAlignment="1">
      <alignment horizontal="center" vertical="center" wrapText="1"/>
    </xf>
    <xf numFmtId="2" fontId="25" fillId="0" borderId="51" xfId="0" applyNumberFormat="1" applyFont="1" applyFill="1" applyBorder="1" applyAlignment="1">
      <alignment horizontal="center" vertical="center" wrapText="1"/>
    </xf>
    <xf numFmtId="1" fontId="25" fillId="0" borderId="30" xfId="0" applyNumberFormat="1" applyFont="1" applyFill="1" applyBorder="1" applyAlignment="1">
      <alignment horizontal="center" vertical="center" wrapText="1"/>
    </xf>
    <xf numFmtId="1" fontId="25" fillId="0" borderId="43" xfId="0" applyNumberFormat="1" applyFont="1" applyFill="1" applyBorder="1" applyAlignment="1">
      <alignment horizontal="center" vertical="center" wrapText="1"/>
    </xf>
    <xf numFmtId="1" fontId="25" fillId="0" borderId="26" xfId="0" applyNumberFormat="1" applyFont="1" applyFill="1" applyBorder="1" applyAlignment="1">
      <alignment horizontal="center" vertical="center" wrapText="1"/>
    </xf>
    <xf numFmtId="1" fontId="25" fillId="0" borderId="27" xfId="0" applyNumberFormat="1" applyFont="1" applyFill="1" applyBorder="1" applyAlignment="1">
      <alignment horizontal="center" vertical="center" wrapText="1"/>
    </xf>
    <xf numFmtId="0" fontId="25" fillId="0" borderId="37" xfId="0" applyFont="1" applyFill="1" applyBorder="1" applyAlignment="1" applyProtection="1">
      <alignment horizontal="center" vertical="center" wrapText="1"/>
      <protection/>
    </xf>
    <xf numFmtId="0" fontId="25" fillId="0" borderId="92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 wrapText="1"/>
    </xf>
    <xf numFmtId="49" fontId="25" fillId="0" borderId="30" xfId="0" applyNumberFormat="1" applyFont="1" applyBorder="1" applyAlignment="1">
      <alignment horizontal="center" vertical="center" wrapText="1"/>
    </xf>
    <xf numFmtId="49" fontId="25" fillId="0" borderId="43" xfId="0" applyNumberFormat="1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79" xfId="0" applyFont="1" applyBorder="1" applyAlignment="1">
      <alignment horizontal="center" vertical="center" wrapText="1"/>
    </xf>
    <xf numFmtId="0" fontId="25" fillId="0" borderId="80" xfId="0" applyFont="1" applyBorder="1" applyAlignment="1">
      <alignment horizontal="center" vertical="center" wrapText="1"/>
    </xf>
    <xf numFmtId="0" fontId="25" fillId="0" borderId="93" xfId="0" applyFont="1" applyBorder="1" applyAlignment="1">
      <alignment horizontal="center" vertical="center" wrapText="1"/>
    </xf>
    <xf numFmtId="0" fontId="25" fillId="0" borderId="94" xfId="0" applyFont="1" applyBorder="1" applyAlignment="1">
      <alignment horizontal="center" vertical="center" wrapText="1"/>
    </xf>
    <xf numFmtId="0" fontId="25" fillId="0" borderId="95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88" xfId="0" applyFont="1" applyBorder="1" applyAlignment="1">
      <alignment horizontal="center" vertical="center" wrapText="1"/>
    </xf>
    <xf numFmtId="0" fontId="24" fillId="36" borderId="48" xfId="0" applyFont="1" applyFill="1" applyBorder="1" applyAlignment="1" applyProtection="1">
      <alignment horizontal="center" vertical="center"/>
      <protection locked="0"/>
    </xf>
    <xf numFmtId="0" fontId="24" fillId="36" borderId="52" xfId="0" applyFont="1" applyFill="1" applyBorder="1" applyAlignment="1" applyProtection="1">
      <alignment horizontal="center" vertical="center"/>
      <protection locked="0"/>
    </xf>
    <xf numFmtId="0" fontId="24" fillId="36" borderId="37" xfId="0" applyFont="1" applyFill="1" applyBorder="1" applyAlignment="1" applyProtection="1">
      <alignment horizontal="center" vertical="center"/>
      <protection locked="0"/>
    </xf>
    <xf numFmtId="0" fontId="25" fillId="0" borderId="96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97" xfId="0" applyFont="1" applyBorder="1" applyAlignment="1">
      <alignment horizontal="center" vertical="center" wrapText="1"/>
    </xf>
    <xf numFmtId="0" fontId="25" fillId="0" borderId="98" xfId="0" applyFont="1" applyBorder="1" applyAlignment="1">
      <alignment horizontal="center" vertical="center" wrapText="1"/>
    </xf>
    <xf numFmtId="0" fontId="25" fillId="0" borderId="99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2" fontId="24" fillId="0" borderId="28" xfId="0" applyNumberFormat="1" applyFont="1" applyBorder="1" applyAlignment="1">
      <alignment vertical="top" wrapText="1"/>
    </xf>
    <xf numFmtId="2" fontId="24" fillId="0" borderId="6" xfId="0" applyNumberFormat="1" applyFont="1" applyBorder="1" applyAlignment="1">
      <alignment vertical="top" wrapText="1"/>
    </xf>
    <xf numFmtId="2" fontId="24" fillId="0" borderId="44" xfId="0" applyNumberFormat="1" applyFont="1" applyBorder="1" applyAlignment="1">
      <alignment vertical="top" wrapText="1"/>
    </xf>
    <xf numFmtId="0" fontId="24" fillId="0" borderId="30" xfId="0" applyFont="1" applyBorder="1" applyAlignment="1">
      <alignment vertical="top" wrapText="1"/>
    </xf>
    <xf numFmtId="0" fontId="24" fillId="0" borderId="26" xfId="0" applyFont="1" applyBorder="1" applyAlignment="1">
      <alignment vertical="top" wrapText="1"/>
    </xf>
    <xf numFmtId="0" fontId="24" fillId="0" borderId="46" xfId="0" applyFont="1" applyBorder="1" applyAlignment="1">
      <alignment vertical="top" wrapText="1"/>
    </xf>
    <xf numFmtId="0" fontId="25" fillId="6" borderId="54" xfId="0" applyFont="1" applyFill="1" applyBorder="1" applyAlignment="1">
      <alignment horizontal="center"/>
    </xf>
    <xf numFmtId="0" fontId="25" fillId="6" borderId="55" xfId="0" applyFont="1" applyFill="1" applyBorder="1" applyAlignment="1">
      <alignment horizontal="center"/>
    </xf>
    <xf numFmtId="0" fontId="25" fillId="6" borderId="100" xfId="0" applyFont="1" applyFill="1" applyBorder="1" applyAlignment="1">
      <alignment horizontal="center"/>
    </xf>
    <xf numFmtId="0" fontId="25" fillId="0" borderId="30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left" vertical="top" wrapText="1"/>
    </xf>
    <xf numFmtId="0" fontId="24" fillId="0" borderId="6" xfId="0" applyFont="1" applyBorder="1" applyAlignment="1">
      <alignment horizontal="left" vertical="top" wrapText="1"/>
    </xf>
    <xf numFmtId="0" fontId="24" fillId="0" borderId="48" xfId="0" applyFont="1" applyBorder="1" applyAlignment="1">
      <alignment horizontal="left" vertical="top" wrapText="1"/>
    </xf>
    <xf numFmtId="0" fontId="24" fillId="0" borderId="29" xfId="0" applyFont="1" applyFill="1" applyBorder="1" applyAlignment="1" applyProtection="1">
      <alignment horizontal="center" vertical="center" wrapText="1"/>
      <protection/>
    </xf>
    <xf numFmtId="0" fontId="24" fillId="0" borderId="77" xfId="0" applyFont="1" applyFill="1" applyBorder="1" applyAlignment="1" applyProtection="1">
      <alignment horizontal="center" vertical="center" wrapText="1"/>
      <protection/>
    </xf>
    <xf numFmtId="0" fontId="25" fillId="6" borderId="54" xfId="0" applyFont="1" applyFill="1" applyBorder="1" applyAlignment="1">
      <alignment horizontal="center" vertical="center" wrapText="1"/>
    </xf>
    <xf numFmtId="0" fontId="25" fillId="6" borderId="55" xfId="0" applyFont="1" applyFill="1" applyBorder="1" applyAlignment="1">
      <alignment horizontal="center" vertical="center" wrapText="1"/>
    </xf>
    <xf numFmtId="0" fontId="25" fillId="6" borderId="100" xfId="0" applyFont="1" applyFill="1" applyBorder="1" applyAlignment="1">
      <alignment horizontal="center" vertical="center" wrapText="1"/>
    </xf>
    <xf numFmtId="49" fontId="24" fillId="0" borderId="29" xfId="0" applyNumberFormat="1" applyFont="1" applyFill="1" applyBorder="1" applyAlignment="1" applyProtection="1">
      <alignment horizontal="center" vertical="center" wrapText="1"/>
      <protection/>
    </xf>
    <xf numFmtId="49" fontId="24" fillId="0" borderId="77" xfId="0" applyNumberFormat="1" applyFont="1" applyFill="1" applyBorder="1" applyAlignment="1" applyProtection="1">
      <alignment horizontal="center" vertical="center" wrapText="1"/>
      <protection/>
    </xf>
    <xf numFmtId="0" fontId="25" fillId="39" borderId="6" xfId="0" applyFont="1" applyFill="1" applyBorder="1" applyAlignment="1" applyProtection="1">
      <alignment horizontal="center" vertical="center" wrapText="1"/>
      <protection/>
    </xf>
    <xf numFmtId="0" fontId="25" fillId="0" borderId="48" xfId="0" applyFont="1" applyBorder="1" applyAlignment="1">
      <alignment horizontal="center" vertical="center" wrapText="1"/>
    </xf>
    <xf numFmtId="49" fontId="25" fillId="0" borderId="28" xfId="0" applyNumberFormat="1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5" fillId="0" borderId="101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02" xfId="0" applyFont="1" applyBorder="1" applyAlignment="1">
      <alignment horizontal="center" vertical="center" wrapText="1"/>
    </xf>
    <xf numFmtId="0" fontId="24" fillId="6" borderId="103" xfId="0" applyFont="1" applyFill="1" applyBorder="1" applyAlignment="1">
      <alignment horizontal="center" vertical="center" wrapText="1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04" xfId="0" applyFont="1" applyFill="1" applyBorder="1" applyAlignment="1">
      <alignment horizontal="center" vertical="center" wrapText="1"/>
    </xf>
    <xf numFmtId="0" fontId="25" fillId="6" borderId="54" xfId="0" applyFont="1" applyFill="1" applyBorder="1" applyAlignment="1" applyProtection="1">
      <alignment horizontal="center"/>
      <protection/>
    </xf>
    <xf numFmtId="0" fontId="25" fillId="6" borderId="55" xfId="0" applyFont="1" applyFill="1" applyBorder="1" applyAlignment="1" applyProtection="1">
      <alignment horizontal="center"/>
      <protection/>
    </xf>
    <xf numFmtId="0" fontId="25" fillId="6" borderId="100" xfId="0" applyFont="1" applyFill="1" applyBorder="1" applyAlignment="1" applyProtection="1">
      <alignment horizontal="center"/>
      <protection/>
    </xf>
    <xf numFmtId="0" fontId="25" fillId="6" borderId="54" xfId="0" applyFont="1" applyFill="1" applyBorder="1" applyAlignment="1" applyProtection="1">
      <alignment horizontal="center" vertical="center"/>
      <protection/>
    </xf>
    <xf numFmtId="0" fontId="25" fillId="6" borderId="55" xfId="0" applyFont="1" applyFill="1" applyBorder="1" applyAlignment="1" applyProtection="1">
      <alignment horizontal="center" vertical="center"/>
      <protection/>
    </xf>
    <xf numFmtId="0" fontId="25" fillId="6" borderId="100" xfId="0" applyFont="1" applyFill="1" applyBorder="1" applyAlignment="1" applyProtection="1">
      <alignment horizontal="center" vertical="center"/>
      <protection/>
    </xf>
    <xf numFmtId="0" fontId="24" fillId="4" borderId="26" xfId="0" applyNumberFormat="1" applyFont="1" applyFill="1" applyBorder="1" applyAlignment="1" applyProtection="1">
      <alignment vertical="center"/>
      <protection locked="0"/>
    </xf>
    <xf numFmtId="0" fontId="24" fillId="4" borderId="48" xfId="0" applyNumberFormat="1" applyFont="1" applyFill="1" applyBorder="1" applyAlignment="1" applyProtection="1">
      <alignment vertical="center"/>
      <protection locked="0"/>
    </xf>
    <xf numFmtId="2" fontId="24" fillId="4" borderId="44" xfId="0" applyNumberFormat="1" applyFont="1" applyFill="1" applyBorder="1" applyAlignment="1" applyProtection="1">
      <alignment/>
      <protection locked="0"/>
    </xf>
    <xf numFmtId="2" fontId="24" fillId="4" borderId="0" xfId="0" applyNumberFormat="1" applyFont="1" applyFill="1" applyBorder="1" applyAlignment="1" applyProtection="1">
      <alignment/>
      <protection locked="0"/>
    </xf>
    <xf numFmtId="2" fontId="24" fillId="4" borderId="49" xfId="0" applyNumberFormat="1" applyFont="1" applyFill="1" applyBorder="1" applyAlignment="1" applyProtection="1">
      <alignment/>
      <protection locked="0"/>
    </xf>
  </cellXfs>
  <cellStyles count="2038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CONTROL.TARIFF.WARM.ENERGY.2012(v1.0)_data_fup" xfId="26"/>
    <cellStyle name="_Model_RAB Мой 2_OREP.KU.2011.MONTHLY.02(v0.1)" xfId="27"/>
    <cellStyle name="_Model_RAB Мой 2_OREP.KU.2011.MONTHLY.02(v0.4)" xfId="28"/>
    <cellStyle name="_Model_RAB Мой 2_UPDATE.OREP.KU.2011.MONTHLY.02.TO.1.2" xfId="29"/>
    <cellStyle name="_Model_RAB Мой_46EE.2011(v1.0)" xfId="30"/>
    <cellStyle name="_Model_RAB Мой_46EE.2011(v1.2)" xfId="31"/>
    <cellStyle name="_Model_RAB Мой_ARMRAZR" xfId="32"/>
    <cellStyle name="_Model_RAB Мой_BALANCE.WARM.2010.FACT(v1.0)" xfId="33"/>
    <cellStyle name="_Model_RAB Мой_BALANCE.WARM.2010.PLAN" xfId="34"/>
    <cellStyle name="_Model_RAB Мой_BALANCE.WARM.2011YEAR(v0.7)" xfId="35"/>
    <cellStyle name="_Model_RAB Мой_BALANCE.WARM.2011YEAR.NEW.UPDATE.SCHEME" xfId="36"/>
    <cellStyle name="_Model_RAB Мой_CONTROL.TARIFF.WARM.ENERGY.2012(v1.0)_data_fup" xfId="37"/>
    <cellStyle name="_Model_RAB Мой_EE.2REK.P2011.4.78(v0.3)" xfId="38"/>
    <cellStyle name="_Model_RAB Мой_FORM910.2012(v1.1)" xfId="39"/>
    <cellStyle name="_Model_RAB Мой_INVEST.EE.PLAN.4.78(v0.1)" xfId="40"/>
    <cellStyle name="_Model_RAB Мой_INVEST.EE.PLAN.4.78(v0.3)" xfId="41"/>
    <cellStyle name="_Model_RAB Мой_INVEST.EE.PLAN.4.78(v1.0)" xfId="42"/>
    <cellStyle name="_Model_RAB Мой_INVEST.PLAN.4.78(v0.1)" xfId="43"/>
    <cellStyle name="_Model_RAB Мой_INVEST.WARM.PLAN.4.78(v0.1)" xfId="44"/>
    <cellStyle name="_Model_RAB Мой_INVEST_WARM_PLAN" xfId="45"/>
    <cellStyle name="_Model_RAB Мой_NADB.JNVLS.APTEKA.2011(v1.3.3)" xfId="46"/>
    <cellStyle name="_Model_RAB Мой_NADB.JNVLS.APTEKA.2011(v1.3.4)" xfId="47"/>
    <cellStyle name="_Model_RAB Мой_PASSPORT.TEPLO.PROIZV(v2.0)" xfId="48"/>
    <cellStyle name="_Model_RAB Мой_PR.PROG.WARM.NOTCOMBI.2012.2.16_v1.4(04.04.11) " xfId="49"/>
    <cellStyle name="_Model_RAB Мой_PREDEL.JKH.UTV.2011(v1.0.1)" xfId="50"/>
    <cellStyle name="_Model_RAB Мой_PREDEL.JKH.UTV.2011(v1.1)" xfId="51"/>
    <cellStyle name="_Model_RAB Мой_TEST.TEMPLATE" xfId="52"/>
    <cellStyle name="_Model_RAB Мой_UPDATE.46EE.2011.TO.1.1" xfId="53"/>
    <cellStyle name="_Model_RAB Мой_UPDATE.BALANCE.WARM.2011YEAR.TO.1.1" xfId="54"/>
    <cellStyle name="_Model_RAB Мой_UPDATE.BALANCE.WARM.2011YEAR.TO.1.1_CONTROL.TARIFF.WARM.ENERGY.2012(v1.0)_data_fup" xfId="55"/>
    <cellStyle name="_Model_RAB Мой_UPDATE.BALANCE.WARM.2011YEAR.TO.1.1_OREP.KU.2011.MONTHLY.02(v1.1)" xfId="56"/>
    <cellStyle name="_Model_RAB Мой_UPDATE.CONTROL.TARIFF.WARM.ENERGY.2012.TO.1.1" xfId="57"/>
    <cellStyle name="_Model_RAB Мой_UPDATE.NADB.JNVLS.APTEKA.2011.TO.1.3.4" xfId="58"/>
    <cellStyle name="_Model_RAB Мой_Книга2_PR.PROG.WARM.NOTCOMBI.2012.2.16_v1.4(04.04.11) " xfId="59"/>
    <cellStyle name="_Model_RAB_MRSK_svod" xfId="60"/>
    <cellStyle name="_Model_RAB_MRSK_svod 2" xfId="61"/>
    <cellStyle name="_Model_RAB_MRSK_svod 2_CONTROL.TARIFF.WARM.ENERGY.2012(v1.0)_data_fup" xfId="62"/>
    <cellStyle name="_Model_RAB_MRSK_svod 2_OREP.KU.2011.MONTHLY.02(v0.1)" xfId="63"/>
    <cellStyle name="_Model_RAB_MRSK_svod 2_OREP.KU.2011.MONTHLY.02(v0.4)" xfId="64"/>
    <cellStyle name="_Model_RAB_MRSK_svod 2_UPDATE.OREP.KU.2011.MONTHLY.02.TO.1.2" xfId="65"/>
    <cellStyle name="_Model_RAB_MRSK_svod_46EE.2011(v1.0)" xfId="66"/>
    <cellStyle name="_Model_RAB_MRSK_svod_46EE.2011(v1.2)" xfId="67"/>
    <cellStyle name="_Model_RAB_MRSK_svod_ARMRAZR" xfId="68"/>
    <cellStyle name="_Model_RAB_MRSK_svod_BALANCE.WARM.2010.FACT(v1.0)" xfId="69"/>
    <cellStyle name="_Model_RAB_MRSK_svod_BALANCE.WARM.2010.PLAN" xfId="70"/>
    <cellStyle name="_Model_RAB_MRSK_svod_BALANCE.WARM.2011YEAR(v0.7)" xfId="71"/>
    <cellStyle name="_Model_RAB_MRSK_svod_BALANCE.WARM.2011YEAR.NEW.UPDATE.SCHEME" xfId="72"/>
    <cellStyle name="_Model_RAB_MRSK_svod_CONTROL.TARIFF.WARM.ENERGY.2012(v1.0)_data_fup" xfId="73"/>
    <cellStyle name="_Model_RAB_MRSK_svod_EE.2REK.P2011.4.78(v0.3)" xfId="74"/>
    <cellStyle name="_Model_RAB_MRSK_svod_FORM910.2012(v1.1)" xfId="75"/>
    <cellStyle name="_Model_RAB_MRSK_svod_INVEST.EE.PLAN.4.78(v0.1)" xfId="76"/>
    <cellStyle name="_Model_RAB_MRSK_svod_INVEST.EE.PLAN.4.78(v0.3)" xfId="77"/>
    <cellStyle name="_Model_RAB_MRSK_svod_INVEST.EE.PLAN.4.78(v1.0)" xfId="78"/>
    <cellStyle name="_Model_RAB_MRSK_svod_INVEST.PLAN.4.78(v0.1)" xfId="79"/>
    <cellStyle name="_Model_RAB_MRSK_svod_INVEST.WARM.PLAN.4.78(v0.1)" xfId="80"/>
    <cellStyle name="_Model_RAB_MRSK_svod_INVEST_WARM_PLAN" xfId="81"/>
    <cellStyle name="_Model_RAB_MRSK_svod_NADB.JNVLS.APTEKA.2011(v1.3.3)" xfId="82"/>
    <cellStyle name="_Model_RAB_MRSK_svod_NADB.JNVLS.APTEKA.2011(v1.3.4)" xfId="83"/>
    <cellStyle name="_Model_RAB_MRSK_svod_PASSPORT.TEPLO.PROIZV(v2.0)" xfId="84"/>
    <cellStyle name="_Model_RAB_MRSK_svod_PR.PROG.WARM.NOTCOMBI.2012.2.16_v1.4(04.04.11) " xfId="85"/>
    <cellStyle name="_Model_RAB_MRSK_svod_PREDEL.JKH.UTV.2011(v1.0.1)" xfId="86"/>
    <cellStyle name="_Model_RAB_MRSK_svod_PREDEL.JKH.UTV.2011(v1.1)" xfId="87"/>
    <cellStyle name="_Model_RAB_MRSK_svod_TEST.TEMPLATE" xfId="88"/>
    <cellStyle name="_Model_RAB_MRSK_svod_UPDATE.46EE.2011.TO.1.1" xfId="89"/>
    <cellStyle name="_Model_RAB_MRSK_svod_UPDATE.BALANCE.WARM.2011YEAR.TO.1.1" xfId="90"/>
    <cellStyle name="_Model_RAB_MRSK_svod_UPDATE.BALANCE.WARM.2011YEAR.TO.1.1_CONTROL.TARIFF.WARM.ENERGY.2012(v1.0)_data_fup" xfId="91"/>
    <cellStyle name="_Model_RAB_MRSK_svod_UPDATE.BALANCE.WARM.2011YEAR.TO.1.1_OREP.KU.2011.MONTHLY.02(v1.1)" xfId="92"/>
    <cellStyle name="_Model_RAB_MRSK_svod_UPDATE.CONTROL.TARIFF.WARM.ENERGY.2012.TO.1.1" xfId="93"/>
    <cellStyle name="_Model_RAB_MRSK_svod_UPDATE.NADB.JNVLS.APTEKA.2011.TO.1.3.4" xfId="94"/>
    <cellStyle name="_Model_RAB_MRSK_svod_Книга2_PR.PROG.WARM.NOTCOMBI.2012.2.16_v1.4(04.04.11) " xfId="95"/>
    <cellStyle name="_Plug" xfId="96"/>
    <cellStyle name="_Plug_CONTROL.TARIFF.WARM.ENERGY.2012(v1.0)" xfId="97"/>
    <cellStyle name="_Plug_CONTROL.TARIFF.WARM.ENERGY.2012(v1.0)_data_fup" xfId="98"/>
    <cellStyle name="_Plug_UPDATE.CONTROL.TARIFF.WARM.ENERGY.2012.TO.1.1" xfId="99"/>
    <cellStyle name="_Бюджет2006_ПОКАЗАТЕЛИ СВОДНЫЕ" xfId="100"/>
    <cellStyle name="_ВО ОП ТЭС-ОТ- 2007" xfId="101"/>
    <cellStyle name="_ВО ОП ТЭС-ОТ- 2007_Новая инструкция1_фст" xfId="102"/>
    <cellStyle name="_ВФ ОАО ТЭС-ОТ- 2009" xfId="103"/>
    <cellStyle name="_ВФ ОАО ТЭС-ОТ- 2009_Новая инструкция1_фст" xfId="104"/>
    <cellStyle name="_выручка по присоединениям2" xfId="105"/>
    <cellStyle name="_выручка по присоединениям2_Новая инструкция1_фст" xfId="106"/>
    <cellStyle name="_Договор аренды ЯЭ с разбивкой" xfId="107"/>
    <cellStyle name="_Договор аренды ЯЭ с разбивкой_Новая инструкция1_фст" xfId="108"/>
    <cellStyle name="_Защита ФЗП" xfId="109"/>
    <cellStyle name="_Исходные данные для модели" xfId="110"/>
    <cellStyle name="_Исходные данные для модели_Новая инструкция1_фст" xfId="111"/>
    <cellStyle name="_Консолидация-2008-проект-new" xfId="112"/>
    <cellStyle name="_МОДЕЛЬ_1 (2)" xfId="113"/>
    <cellStyle name="_МОДЕЛЬ_1 (2) 2" xfId="114"/>
    <cellStyle name="_МОДЕЛЬ_1 (2) 2_CONTROL.TARIFF.WARM.ENERGY.2012(v1.0)_data_fup" xfId="115"/>
    <cellStyle name="_МОДЕЛЬ_1 (2) 2_OREP.KU.2011.MONTHLY.02(v0.1)" xfId="116"/>
    <cellStyle name="_МОДЕЛЬ_1 (2) 2_OREP.KU.2011.MONTHLY.02(v0.4)" xfId="117"/>
    <cellStyle name="_МОДЕЛЬ_1 (2) 2_UPDATE.OREP.KU.2011.MONTHLY.02.TO.1.2" xfId="118"/>
    <cellStyle name="_МОДЕЛЬ_1 (2)_46EE.2011(v1.0)" xfId="119"/>
    <cellStyle name="_МОДЕЛЬ_1 (2)_46EE.2011(v1.2)" xfId="120"/>
    <cellStyle name="_МОДЕЛЬ_1 (2)_ARMRAZR" xfId="121"/>
    <cellStyle name="_МОДЕЛЬ_1 (2)_BALANCE.WARM.2010.FACT(v1.0)" xfId="122"/>
    <cellStyle name="_МОДЕЛЬ_1 (2)_BALANCE.WARM.2010.PLAN" xfId="123"/>
    <cellStyle name="_МОДЕЛЬ_1 (2)_BALANCE.WARM.2011YEAR(v0.7)" xfId="124"/>
    <cellStyle name="_МОДЕЛЬ_1 (2)_BALANCE.WARM.2011YEAR.NEW.UPDATE.SCHEME" xfId="125"/>
    <cellStyle name="_МОДЕЛЬ_1 (2)_CONTROL.TARIFF.WARM.ENERGY.2012(v1.0)_data_fup" xfId="126"/>
    <cellStyle name="_МОДЕЛЬ_1 (2)_EE.2REK.P2011.4.78(v0.3)" xfId="127"/>
    <cellStyle name="_МОДЕЛЬ_1 (2)_FORM910.2012(v1.1)" xfId="128"/>
    <cellStyle name="_МОДЕЛЬ_1 (2)_INVEST.EE.PLAN.4.78(v0.1)" xfId="129"/>
    <cellStyle name="_МОДЕЛЬ_1 (2)_INVEST.EE.PLAN.4.78(v0.3)" xfId="130"/>
    <cellStyle name="_МОДЕЛЬ_1 (2)_INVEST.EE.PLAN.4.78(v1.0)" xfId="131"/>
    <cellStyle name="_МОДЕЛЬ_1 (2)_INVEST.PLAN.4.78(v0.1)" xfId="132"/>
    <cellStyle name="_МОДЕЛЬ_1 (2)_INVEST.WARM.PLAN.4.78(v0.1)" xfId="133"/>
    <cellStyle name="_МОДЕЛЬ_1 (2)_INVEST_WARM_PLAN" xfId="134"/>
    <cellStyle name="_МОДЕЛЬ_1 (2)_NADB.JNVLS.APTEKA.2011(v1.3.3)" xfId="135"/>
    <cellStyle name="_МОДЕЛЬ_1 (2)_NADB.JNVLS.APTEKA.2011(v1.3.4)" xfId="136"/>
    <cellStyle name="_МОДЕЛЬ_1 (2)_PASSPORT.TEPLO.PROIZV(v2.0)" xfId="137"/>
    <cellStyle name="_МОДЕЛЬ_1 (2)_PR.PROG.WARM.NOTCOMBI.2012.2.16_v1.4(04.04.11) " xfId="138"/>
    <cellStyle name="_МОДЕЛЬ_1 (2)_PREDEL.JKH.UTV.2011(v1.0.1)" xfId="139"/>
    <cellStyle name="_МОДЕЛЬ_1 (2)_PREDEL.JKH.UTV.2011(v1.1)" xfId="140"/>
    <cellStyle name="_МОДЕЛЬ_1 (2)_TEST.TEMPLATE" xfId="141"/>
    <cellStyle name="_МОДЕЛЬ_1 (2)_UPDATE.46EE.2011.TO.1.1" xfId="142"/>
    <cellStyle name="_МОДЕЛЬ_1 (2)_UPDATE.BALANCE.WARM.2011YEAR.TO.1.1" xfId="143"/>
    <cellStyle name="_МОДЕЛЬ_1 (2)_UPDATE.BALANCE.WARM.2011YEAR.TO.1.1_CONTROL.TARIFF.WARM.ENERGY.2012(v1.0)_data_fup" xfId="144"/>
    <cellStyle name="_МОДЕЛЬ_1 (2)_UPDATE.BALANCE.WARM.2011YEAR.TO.1.1_OREP.KU.2011.MONTHLY.02(v1.1)" xfId="145"/>
    <cellStyle name="_МОДЕЛЬ_1 (2)_UPDATE.CONTROL.TARIFF.WARM.ENERGY.2012.TO.1.1" xfId="146"/>
    <cellStyle name="_МОДЕЛЬ_1 (2)_UPDATE.NADB.JNVLS.APTEKA.2011.TO.1.3.4" xfId="147"/>
    <cellStyle name="_МОДЕЛЬ_1 (2)_Книга2_PR.PROG.WARM.NOTCOMBI.2012.2.16_v1.4(04.04.11) " xfId="148"/>
    <cellStyle name="_НВВ 2009 постатейно свод по филиалам_09_02_09" xfId="149"/>
    <cellStyle name="_НВВ 2009 постатейно свод по филиалам_09_02_09_Новая инструкция1_фст" xfId="150"/>
    <cellStyle name="_НВВ 2009 постатейно свод по филиалам_для Валентина" xfId="151"/>
    <cellStyle name="_НВВ 2009 постатейно свод по филиалам_для Валентина_Новая инструкция1_фст" xfId="152"/>
    <cellStyle name="_Омск" xfId="153"/>
    <cellStyle name="_Омск_Новая инструкция1_фст" xfId="154"/>
    <cellStyle name="_ОТ ИД 2009" xfId="155"/>
    <cellStyle name="_ОТ ИД 2009_Новая инструкция1_фст" xfId="156"/>
    <cellStyle name="_пр 5 тариф RAB" xfId="157"/>
    <cellStyle name="_пр 5 тариф RAB 2" xfId="158"/>
    <cellStyle name="_пр 5 тариф RAB 2_CONTROL.TARIFF.WARM.ENERGY.2012(v1.0)_data_fup" xfId="159"/>
    <cellStyle name="_пр 5 тариф RAB 2_OREP.KU.2011.MONTHLY.02(v0.1)" xfId="160"/>
    <cellStyle name="_пр 5 тариф RAB 2_OREP.KU.2011.MONTHLY.02(v0.4)" xfId="161"/>
    <cellStyle name="_пр 5 тариф RAB 2_UPDATE.OREP.KU.2011.MONTHLY.02.TO.1.2" xfId="162"/>
    <cellStyle name="_пр 5 тариф RAB_46EE.2011(v1.0)" xfId="163"/>
    <cellStyle name="_пр 5 тариф RAB_46EE.2011(v1.2)" xfId="164"/>
    <cellStyle name="_пр 5 тариф RAB_ARMRAZR" xfId="165"/>
    <cellStyle name="_пр 5 тариф RAB_BALANCE.WARM.2010.FACT(v1.0)" xfId="166"/>
    <cellStyle name="_пр 5 тариф RAB_BALANCE.WARM.2010.PLAN" xfId="167"/>
    <cellStyle name="_пр 5 тариф RAB_BALANCE.WARM.2011YEAR(v0.7)" xfId="168"/>
    <cellStyle name="_пр 5 тариф RAB_BALANCE.WARM.2011YEAR.NEW.UPDATE.SCHEME" xfId="169"/>
    <cellStyle name="_пр 5 тариф RAB_CONTROL.TARIFF.WARM.ENERGY.2012(v1.0)_data_fup" xfId="170"/>
    <cellStyle name="_пр 5 тариф RAB_EE.2REK.P2011.4.78(v0.3)" xfId="171"/>
    <cellStyle name="_пр 5 тариф RAB_FORM910.2012(v1.1)" xfId="172"/>
    <cellStyle name="_пр 5 тариф RAB_INVEST.EE.PLAN.4.78(v0.1)" xfId="173"/>
    <cellStyle name="_пр 5 тариф RAB_INVEST.EE.PLAN.4.78(v0.3)" xfId="174"/>
    <cellStyle name="_пр 5 тариф RAB_INVEST.EE.PLAN.4.78(v1.0)" xfId="175"/>
    <cellStyle name="_пр 5 тариф RAB_INVEST.PLAN.4.78(v0.1)" xfId="176"/>
    <cellStyle name="_пр 5 тариф RAB_INVEST.WARM.PLAN.4.78(v0.1)" xfId="177"/>
    <cellStyle name="_пр 5 тариф RAB_INVEST_WARM_PLAN" xfId="178"/>
    <cellStyle name="_пр 5 тариф RAB_NADB.JNVLS.APTEKA.2011(v1.3.3)" xfId="179"/>
    <cellStyle name="_пр 5 тариф RAB_NADB.JNVLS.APTEKA.2011(v1.3.4)" xfId="180"/>
    <cellStyle name="_пр 5 тариф RAB_PASSPORT.TEPLO.PROIZV(v2.0)" xfId="181"/>
    <cellStyle name="_пр 5 тариф RAB_PR.PROG.WARM.NOTCOMBI.2012.2.16_v1.4(04.04.11) " xfId="182"/>
    <cellStyle name="_пр 5 тариф RAB_PREDEL.JKH.UTV.2011(v1.0.1)" xfId="183"/>
    <cellStyle name="_пр 5 тариф RAB_PREDEL.JKH.UTV.2011(v1.1)" xfId="184"/>
    <cellStyle name="_пр 5 тариф RAB_TEST.TEMPLATE" xfId="185"/>
    <cellStyle name="_пр 5 тариф RAB_UPDATE.46EE.2011.TO.1.1" xfId="186"/>
    <cellStyle name="_пр 5 тариф RAB_UPDATE.BALANCE.WARM.2011YEAR.TO.1.1" xfId="187"/>
    <cellStyle name="_пр 5 тариф RAB_UPDATE.BALANCE.WARM.2011YEAR.TO.1.1_CONTROL.TARIFF.WARM.ENERGY.2012(v1.0)_data_fup" xfId="188"/>
    <cellStyle name="_пр 5 тариф RAB_UPDATE.BALANCE.WARM.2011YEAR.TO.1.1_OREP.KU.2011.MONTHLY.02(v1.1)" xfId="189"/>
    <cellStyle name="_пр 5 тариф RAB_UPDATE.CONTROL.TARIFF.WARM.ENERGY.2012.TO.1.1" xfId="190"/>
    <cellStyle name="_пр 5 тариф RAB_UPDATE.NADB.JNVLS.APTEKA.2011.TO.1.3.4" xfId="191"/>
    <cellStyle name="_пр 5 тариф RAB_Книга2_PR.PROG.WARM.NOTCOMBI.2012.2.16_v1.4(04.04.11) " xfId="192"/>
    <cellStyle name="_Предожение _ДБП_2009 г ( согласованные БП)  (2)" xfId="193"/>
    <cellStyle name="_Предожение _ДБП_2009 г ( согласованные БП)  (2)_Новая инструкция1_фст" xfId="194"/>
    <cellStyle name="_Приложение 2 0806 факт" xfId="195"/>
    <cellStyle name="_Приложение МТС-3-КС" xfId="196"/>
    <cellStyle name="_Приложение МТС-3-КС_Новая инструкция1_фст" xfId="197"/>
    <cellStyle name="_Приложение-МТС--2-1" xfId="198"/>
    <cellStyle name="_Приложение-МТС--2-1_Новая инструкция1_фст" xfId="199"/>
    <cellStyle name="_Расчет RAB_22072008" xfId="200"/>
    <cellStyle name="_Расчет RAB_22072008 2" xfId="201"/>
    <cellStyle name="_Расчет RAB_22072008 2_CONTROL.TARIFF.WARM.ENERGY.2012(v1.0)_data_fup" xfId="202"/>
    <cellStyle name="_Расчет RAB_22072008 2_OREP.KU.2011.MONTHLY.02(v0.1)" xfId="203"/>
    <cellStyle name="_Расчет RAB_22072008 2_OREP.KU.2011.MONTHLY.02(v0.4)" xfId="204"/>
    <cellStyle name="_Расчет RAB_22072008 2_UPDATE.OREP.KU.2011.MONTHLY.02.TO.1.2" xfId="205"/>
    <cellStyle name="_Расчет RAB_22072008_46EE.2011(v1.0)" xfId="206"/>
    <cellStyle name="_Расчет RAB_22072008_46EE.2011(v1.2)" xfId="207"/>
    <cellStyle name="_Расчет RAB_22072008_ARMRAZR" xfId="208"/>
    <cellStyle name="_Расчет RAB_22072008_BALANCE.WARM.2010.FACT(v1.0)" xfId="209"/>
    <cellStyle name="_Расчет RAB_22072008_BALANCE.WARM.2010.PLAN" xfId="210"/>
    <cellStyle name="_Расчет RAB_22072008_BALANCE.WARM.2011YEAR(v0.7)" xfId="211"/>
    <cellStyle name="_Расчет RAB_22072008_BALANCE.WARM.2011YEAR.NEW.UPDATE.SCHEME" xfId="212"/>
    <cellStyle name="_Расчет RAB_22072008_CONTROL.TARIFF.WARM.ENERGY.2012(v1.0)_data_fup" xfId="213"/>
    <cellStyle name="_Расчет RAB_22072008_EE.2REK.P2011.4.78(v0.3)" xfId="214"/>
    <cellStyle name="_Расчет RAB_22072008_FORM910.2012(v1.1)" xfId="215"/>
    <cellStyle name="_Расчет RAB_22072008_INVEST.EE.PLAN.4.78(v0.1)" xfId="216"/>
    <cellStyle name="_Расчет RAB_22072008_INVEST.EE.PLAN.4.78(v0.3)" xfId="217"/>
    <cellStyle name="_Расчет RAB_22072008_INVEST.EE.PLAN.4.78(v1.0)" xfId="218"/>
    <cellStyle name="_Расчет RAB_22072008_INVEST.PLAN.4.78(v0.1)" xfId="219"/>
    <cellStyle name="_Расчет RAB_22072008_INVEST.WARM.PLAN.4.78(v0.1)" xfId="220"/>
    <cellStyle name="_Расчет RAB_22072008_INVEST_WARM_PLAN" xfId="221"/>
    <cellStyle name="_Расчет RAB_22072008_NADB.JNVLS.APTEKA.2011(v1.3.3)" xfId="222"/>
    <cellStyle name="_Расчет RAB_22072008_NADB.JNVLS.APTEKA.2011(v1.3.4)" xfId="223"/>
    <cellStyle name="_Расчет RAB_22072008_PASSPORT.TEPLO.PROIZV(v2.0)" xfId="224"/>
    <cellStyle name="_Расчет RAB_22072008_PR.PROG.WARM.NOTCOMBI.2012.2.16_v1.4(04.04.11) " xfId="225"/>
    <cellStyle name="_Расчет RAB_22072008_PREDEL.JKH.UTV.2011(v1.0.1)" xfId="226"/>
    <cellStyle name="_Расчет RAB_22072008_PREDEL.JKH.UTV.2011(v1.1)" xfId="227"/>
    <cellStyle name="_Расчет RAB_22072008_TEST.TEMPLATE" xfId="228"/>
    <cellStyle name="_Расчет RAB_22072008_UPDATE.46EE.2011.TO.1.1" xfId="229"/>
    <cellStyle name="_Расчет RAB_22072008_UPDATE.BALANCE.WARM.2011YEAR.TO.1.1" xfId="230"/>
    <cellStyle name="_Расчет RAB_22072008_UPDATE.BALANCE.WARM.2011YEAR.TO.1.1_CONTROL.TARIFF.WARM.ENERGY.2012(v1.0)_data_fup" xfId="231"/>
    <cellStyle name="_Расчет RAB_22072008_UPDATE.BALANCE.WARM.2011YEAR.TO.1.1_OREP.KU.2011.MONTHLY.02(v1.1)" xfId="232"/>
    <cellStyle name="_Расчет RAB_22072008_UPDATE.CONTROL.TARIFF.WARM.ENERGY.2012.TO.1.1" xfId="233"/>
    <cellStyle name="_Расчет RAB_22072008_UPDATE.NADB.JNVLS.APTEKA.2011.TO.1.3.4" xfId="234"/>
    <cellStyle name="_Расчет RAB_22072008_Книга2_PR.PROG.WARM.NOTCOMBI.2012.2.16_v1.4(04.04.11) " xfId="235"/>
    <cellStyle name="_Расчет RAB_Лен и МОЭСК_с 2010 года_14.04.2009_со сглаж_version 3.0_без ФСК" xfId="236"/>
    <cellStyle name="_Расчет RAB_Лен и МОЭСК_с 2010 года_14.04.2009_со сглаж_version 3.0_без ФСК 2" xfId="237"/>
    <cellStyle name="_Расчет RAB_Лен и МОЭСК_с 2010 года_14.04.2009_со сглаж_version 3.0_без ФСК 2_CONTROL.TARIFF.WARM.ENERGY.2012(v1.0)_data_fup" xfId="238"/>
    <cellStyle name="_Расчет RAB_Лен и МОЭСК_с 2010 года_14.04.2009_со сглаж_version 3.0_без ФСК 2_OREP.KU.2011.MONTHLY.02(v0.1)" xfId="239"/>
    <cellStyle name="_Расчет RAB_Лен и МОЭСК_с 2010 года_14.04.2009_со сглаж_version 3.0_без ФСК 2_OREP.KU.2011.MONTHLY.02(v0.4)" xfId="240"/>
    <cellStyle name="_Расчет RAB_Лен и МОЭСК_с 2010 года_14.04.2009_со сглаж_version 3.0_без ФСК 2_UPDATE.OREP.KU.2011.MONTHLY.02.TO.1.2" xfId="241"/>
    <cellStyle name="_Расчет RAB_Лен и МОЭСК_с 2010 года_14.04.2009_со сглаж_version 3.0_без ФСК_46EE.2011(v1.0)" xfId="242"/>
    <cellStyle name="_Расчет RAB_Лен и МОЭСК_с 2010 года_14.04.2009_со сглаж_version 3.0_без ФСК_46EE.2011(v1.2)" xfId="243"/>
    <cellStyle name="_Расчет RAB_Лен и МОЭСК_с 2010 года_14.04.2009_со сглаж_version 3.0_без ФСК_ARMRAZR" xfId="244"/>
    <cellStyle name="_Расчет RAB_Лен и МОЭСК_с 2010 года_14.04.2009_со сглаж_version 3.0_без ФСК_BALANCE.WARM.2010.FACT(v1.0)" xfId="245"/>
    <cellStyle name="_Расчет RAB_Лен и МОЭСК_с 2010 года_14.04.2009_со сглаж_version 3.0_без ФСК_BALANCE.WARM.2010.PLAN" xfId="246"/>
    <cellStyle name="_Расчет RAB_Лен и МОЭСК_с 2010 года_14.04.2009_со сглаж_version 3.0_без ФСК_BALANCE.WARM.2011YEAR(v0.7)" xfId="247"/>
    <cellStyle name="_Расчет RAB_Лен и МОЭСК_с 2010 года_14.04.2009_со сглаж_version 3.0_без ФСК_BALANCE.WARM.2011YEAR.NEW.UPDATE.SCHEME" xfId="248"/>
    <cellStyle name="_Расчет RAB_Лен и МОЭСК_с 2010 года_14.04.2009_со сглаж_version 3.0_без ФСК_CONTROL.TARIFF.WARM.ENERGY.2012(v1.0)_data_fup" xfId="249"/>
    <cellStyle name="_Расчет RAB_Лен и МОЭСК_с 2010 года_14.04.2009_со сглаж_version 3.0_без ФСК_EE.2REK.P2011.4.78(v0.3)" xfId="250"/>
    <cellStyle name="_Расчет RAB_Лен и МОЭСК_с 2010 года_14.04.2009_со сглаж_version 3.0_без ФСК_FORM910.2012(v1.1)" xfId="251"/>
    <cellStyle name="_Расчет RAB_Лен и МОЭСК_с 2010 года_14.04.2009_со сглаж_version 3.0_без ФСК_INVEST.EE.PLAN.4.78(v0.1)" xfId="252"/>
    <cellStyle name="_Расчет RAB_Лен и МОЭСК_с 2010 года_14.04.2009_со сглаж_version 3.0_без ФСК_INVEST.EE.PLAN.4.78(v0.3)" xfId="253"/>
    <cellStyle name="_Расчет RAB_Лен и МОЭСК_с 2010 года_14.04.2009_со сглаж_version 3.0_без ФСК_INVEST.EE.PLAN.4.78(v1.0)" xfId="254"/>
    <cellStyle name="_Расчет RAB_Лен и МОЭСК_с 2010 года_14.04.2009_со сглаж_version 3.0_без ФСК_INVEST.PLAN.4.78(v0.1)" xfId="255"/>
    <cellStyle name="_Расчет RAB_Лен и МОЭСК_с 2010 года_14.04.2009_со сглаж_version 3.0_без ФСК_INVEST.WARM.PLAN.4.78(v0.1)" xfId="256"/>
    <cellStyle name="_Расчет RAB_Лен и МОЭСК_с 2010 года_14.04.2009_со сглаж_version 3.0_без ФСК_INVEST_WARM_PLAN" xfId="257"/>
    <cellStyle name="_Расчет RAB_Лен и МОЭСК_с 2010 года_14.04.2009_со сглаж_version 3.0_без ФСК_NADB.JNVLS.APTEKA.2011(v1.3.3)" xfId="258"/>
    <cellStyle name="_Расчет RAB_Лен и МОЭСК_с 2010 года_14.04.2009_со сглаж_version 3.0_без ФСК_NADB.JNVLS.APTEKA.2011(v1.3.4)" xfId="259"/>
    <cellStyle name="_Расчет RAB_Лен и МОЭСК_с 2010 года_14.04.2009_со сглаж_version 3.0_без ФСК_PASSPORT.TEPLO.PROIZV(v2.0)" xfId="260"/>
    <cellStyle name="_Расчет RAB_Лен и МОЭСК_с 2010 года_14.04.2009_со сглаж_version 3.0_без ФСК_PR.PROG.WARM.NOTCOMBI.2012.2.16_v1.4(04.04.11) " xfId="261"/>
    <cellStyle name="_Расчет RAB_Лен и МОЭСК_с 2010 года_14.04.2009_со сглаж_version 3.0_без ФСК_PREDEL.JKH.UTV.2011(v1.0.1)" xfId="262"/>
    <cellStyle name="_Расчет RAB_Лен и МОЭСК_с 2010 года_14.04.2009_со сглаж_version 3.0_без ФСК_PREDEL.JKH.UTV.2011(v1.1)" xfId="263"/>
    <cellStyle name="_Расчет RAB_Лен и МОЭСК_с 2010 года_14.04.2009_со сглаж_version 3.0_без ФСК_TEST.TEMPLATE" xfId="264"/>
    <cellStyle name="_Расчет RAB_Лен и МОЭСК_с 2010 года_14.04.2009_со сглаж_version 3.0_без ФСК_UPDATE.46EE.2011.TO.1.1" xfId="265"/>
    <cellStyle name="_Расчет RAB_Лен и МОЭСК_с 2010 года_14.04.2009_со сглаж_version 3.0_без ФСК_UPDATE.BALANCE.WARM.2011YEAR.TO.1.1" xfId="266"/>
    <cellStyle name="_Расчет RAB_Лен и МОЭСК_с 2010 года_14.04.2009_со сглаж_version 3.0_без ФСК_UPDATE.BALANCE.WARM.2011YEAR.TO.1.1_CONTROL.TARIFF.WARM.ENERGY.2012(v1.0)_data_fup" xfId="267"/>
    <cellStyle name="_Расчет RAB_Лен и МОЭСК_с 2010 года_14.04.2009_со сглаж_version 3.0_без ФСК_UPDATE.BALANCE.WARM.2011YEAR.TO.1.1_OREP.KU.2011.MONTHLY.02(v1.1)" xfId="268"/>
    <cellStyle name="_Расчет RAB_Лен и МОЭСК_с 2010 года_14.04.2009_со сглаж_version 3.0_без ФСК_UPDATE.CONTROL.TARIFF.WARM.ENERGY.2012.TO.1.1" xfId="269"/>
    <cellStyle name="_Расчет RAB_Лен и МОЭСК_с 2010 года_14.04.2009_со сглаж_version 3.0_без ФСК_UPDATE.NADB.JNVLS.APTEKA.2011.TO.1.3.4" xfId="270"/>
    <cellStyle name="_Расчет RAB_Лен и МОЭСК_с 2010 года_14.04.2009_со сглаж_version 3.0_без ФСК_Книга2_PR.PROG.WARM.NOTCOMBI.2012.2.16_v1.4(04.04.11) " xfId="271"/>
    <cellStyle name="_Свод по ИПР (2)" xfId="272"/>
    <cellStyle name="_Свод по ИПР (2)_Новая инструкция1_фст" xfId="273"/>
    <cellStyle name="_Справочник затрат_ЛХ_20.10.05" xfId="274"/>
    <cellStyle name="_таблицы для расчетов28-04-08_2006-2009_прибыль корр_по ИА" xfId="275"/>
    <cellStyle name="_таблицы для расчетов28-04-08_2006-2009_прибыль корр_по ИА_Новая инструкция1_фст" xfId="276"/>
    <cellStyle name="_таблицы для расчетов28-04-08_2006-2009с ИА" xfId="277"/>
    <cellStyle name="_таблицы для расчетов28-04-08_2006-2009с ИА_Новая инструкция1_фст" xfId="278"/>
    <cellStyle name="_Форма 6  РТК.xls(отчет по Адр пр. ЛО)" xfId="279"/>
    <cellStyle name="_Форма 6  РТК.xls(отчет по Адр пр. ЛО)_Новая инструкция1_фст" xfId="280"/>
    <cellStyle name="_Формат разбивки по МРСК_РСК" xfId="281"/>
    <cellStyle name="_Формат разбивки по МРСК_РСК_Новая инструкция1_фст" xfId="282"/>
    <cellStyle name="_Формат_для Согласования" xfId="283"/>
    <cellStyle name="_Формат_для Согласования_Новая инструкция1_фст" xfId="284"/>
    <cellStyle name="_ХХХ Прил 2 Формы бюджетных документов 2007" xfId="285"/>
    <cellStyle name="_ХХХ Прил 2 Формы бюджетных документов 2007_HVS.TARIFF.REQUEST.3.61 (1)" xfId="286"/>
    <cellStyle name="_ХХХ Прил 2 Формы бюджетных документов 2007_HVS.TARIFF.REQUEST.3.61 (1) (version 1)" xfId="287"/>
    <cellStyle name="_экон.форм-т ВО 1 с разбивкой" xfId="288"/>
    <cellStyle name="_экон.форм-т ВО 1 с разбивкой_Новая инструкция1_фст" xfId="289"/>
    <cellStyle name="’К‰Э [0.00]" xfId="290"/>
    <cellStyle name="’ћѓћ‚›‰" xfId="291"/>
    <cellStyle name="”€ќђќ‘ћ‚›‰" xfId="292"/>
    <cellStyle name="”€љ‘€ђћ‚ђќќ›‰" xfId="293"/>
    <cellStyle name="”ќђќ‘ћ‚›‰" xfId="294"/>
    <cellStyle name="”љ‘ђћ‚ђќќ›‰" xfId="295"/>
    <cellStyle name="„…ќ…†ќ›‰" xfId="296"/>
    <cellStyle name="‡ђѓћ‹ћ‚ћљ1" xfId="297"/>
    <cellStyle name="‡ђѓћ‹ћ‚ћљ2" xfId="298"/>
    <cellStyle name="€’ћѓћ‚›‰" xfId="299"/>
    <cellStyle name="1Normal" xfId="300"/>
    <cellStyle name="20% - Accent1" xfId="301"/>
    <cellStyle name="20% - Accent1 2" xfId="302"/>
    <cellStyle name="20% - Accent1 3" xfId="303"/>
    <cellStyle name="20% - Accent1_46EE.2011(v1.0)" xfId="304"/>
    <cellStyle name="20% - Accent2" xfId="305"/>
    <cellStyle name="20% - Accent2 2" xfId="306"/>
    <cellStyle name="20% - Accent2 3" xfId="307"/>
    <cellStyle name="20% - Accent2_46EE.2011(v1.0)" xfId="308"/>
    <cellStyle name="20% - Accent3" xfId="309"/>
    <cellStyle name="20% - Accent3 2" xfId="310"/>
    <cellStyle name="20% - Accent3 3" xfId="311"/>
    <cellStyle name="20% - Accent3_46EE.2011(v1.0)" xfId="312"/>
    <cellStyle name="20% - Accent4" xfId="313"/>
    <cellStyle name="20% - Accent4 2" xfId="314"/>
    <cellStyle name="20% - Accent4 3" xfId="315"/>
    <cellStyle name="20% - Accent4_46EE.2011(v1.0)" xfId="316"/>
    <cellStyle name="20% - Accent5" xfId="317"/>
    <cellStyle name="20% - Accent5 2" xfId="318"/>
    <cellStyle name="20% - Accent5 3" xfId="319"/>
    <cellStyle name="20% - Accent5_46EE.2011(v1.0)" xfId="320"/>
    <cellStyle name="20% - Accent6" xfId="321"/>
    <cellStyle name="20% - Accent6 2" xfId="322"/>
    <cellStyle name="20% - Accent6 3" xfId="323"/>
    <cellStyle name="20% - Accent6_46EE.2011(v1.0)" xfId="324"/>
    <cellStyle name="20% - Акцент1 10" xfId="325"/>
    <cellStyle name="20% - Акцент1 2" xfId="326"/>
    <cellStyle name="20% - Акцент1 2 2" xfId="327"/>
    <cellStyle name="20% - Акцент1 2 3" xfId="328"/>
    <cellStyle name="20% - Акцент1 2_46EE.2011(v1.0)" xfId="329"/>
    <cellStyle name="20% - Акцент1 3" xfId="330"/>
    <cellStyle name="20% - Акцент1 3 2" xfId="331"/>
    <cellStyle name="20% - Акцент1 3 3" xfId="332"/>
    <cellStyle name="20% - Акцент1 3_46EE.2011(v1.0)" xfId="333"/>
    <cellStyle name="20% - Акцент1 4" xfId="334"/>
    <cellStyle name="20% - Акцент1 4 2" xfId="335"/>
    <cellStyle name="20% - Акцент1 4 3" xfId="336"/>
    <cellStyle name="20% - Акцент1 4_46EE.2011(v1.0)" xfId="337"/>
    <cellStyle name="20% - Акцент1 5" xfId="338"/>
    <cellStyle name="20% - Акцент1 5 2" xfId="339"/>
    <cellStyle name="20% - Акцент1 5 3" xfId="340"/>
    <cellStyle name="20% - Акцент1 5_46EE.2011(v1.0)" xfId="341"/>
    <cellStyle name="20% - Акцент1 6" xfId="342"/>
    <cellStyle name="20% - Акцент1 6 2" xfId="343"/>
    <cellStyle name="20% - Акцент1 6 3" xfId="344"/>
    <cellStyle name="20% - Акцент1 6_46EE.2011(v1.0)" xfId="345"/>
    <cellStyle name="20% - Акцент1 7" xfId="346"/>
    <cellStyle name="20% - Акцент1 7 2" xfId="347"/>
    <cellStyle name="20% - Акцент1 7 3" xfId="348"/>
    <cellStyle name="20% - Акцент1 7_46EE.2011(v1.0)" xfId="349"/>
    <cellStyle name="20% - Акцент1 8" xfId="350"/>
    <cellStyle name="20% - Акцент1 8 2" xfId="351"/>
    <cellStyle name="20% - Акцент1 8 3" xfId="352"/>
    <cellStyle name="20% - Акцент1 8_46EE.2011(v1.0)" xfId="353"/>
    <cellStyle name="20% - Акцент1 9" xfId="354"/>
    <cellStyle name="20% - Акцент1 9 2" xfId="355"/>
    <cellStyle name="20% - Акцент1 9 3" xfId="356"/>
    <cellStyle name="20% - Акцент1 9_46EE.2011(v1.0)" xfId="357"/>
    <cellStyle name="20% - Акцент1_CONTROL.TARIFF.WARM.ENERGY.2012(v1.0)_data_fup" xfId="358"/>
    <cellStyle name="20% - Акцент2 10" xfId="359"/>
    <cellStyle name="20% - Акцент2 2" xfId="360"/>
    <cellStyle name="20% - Акцент2 2 2" xfId="361"/>
    <cellStyle name="20% - Акцент2 2 3" xfId="362"/>
    <cellStyle name="20% - Акцент2 2_46EE.2011(v1.0)" xfId="363"/>
    <cellStyle name="20% - Акцент2 3" xfId="364"/>
    <cellStyle name="20% - Акцент2 3 2" xfId="365"/>
    <cellStyle name="20% - Акцент2 3 3" xfId="366"/>
    <cellStyle name="20% - Акцент2 3_46EE.2011(v1.0)" xfId="367"/>
    <cellStyle name="20% - Акцент2 4" xfId="368"/>
    <cellStyle name="20% - Акцент2 4 2" xfId="369"/>
    <cellStyle name="20% - Акцент2 4 3" xfId="370"/>
    <cellStyle name="20% - Акцент2 4_46EE.2011(v1.0)" xfId="371"/>
    <cellStyle name="20% - Акцент2 5" xfId="372"/>
    <cellStyle name="20% - Акцент2 5 2" xfId="373"/>
    <cellStyle name="20% - Акцент2 5 3" xfId="374"/>
    <cellStyle name="20% - Акцент2 5_46EE.2011(v1.0)" xfId="375"/>
    <cellStyle name="20% - Акцент2 6" xfId="376"/>
    <cellStyle name="20% - Акцент2 6 2" xfId="377"/>
    <cellStyle name="20% - Акцент2 6 3" xfId="378"/>
    <cellStyle name="20% - Акцент2 6_46EE.2011(v1.0)" xfId="379"/>
    <cellStyle name="20% - Акцент2 7" xfId="380"/>
    <cellStyle name="20% - Акцент2 7 2" xfId="381"/>
    <cellStyle name="20% - Акцент2 7 3" xfId="382"/>
    <cellStyle name="20% - Акцент2 7_46EE.2011(v1.0)" xfId="383"/>
    <cellStyle name="20% - Акцент2 8" xfId="384"/>
    <cellStyle name="20% - Акцент2 8 2" xfId="385"/>
    <cellStyle name="20% - Акцент2 8 3" xfId="386"/>
    <cellStyle name="20% - Акцент2 8_46EE.2011(v1.0)" xfId="387"/>
    <cellStyle name="20% - Акцент2 9" xfId="388"/>
    <cellStyle name="20% - Акцент2 9 2" xfId="389"/>
    <cellStyle name="20% - Акцент2 9 3" xfId="390"/>
    <cellStyle name="20% - Акцент2 9_46EE.2011(v1.0)" xfId="391"/>
    <cellStyle name="20% - Акцент2_CONTROL.TARIFF.WARM.ENERGY.2012(v1.0)_data_fup" xfId="392"/>
    <cellStyle name="20% - Акцент3 10" xfId="393"/>
    <cellStyle name="20% - Акцент3 2" xfId="394"/>
    <cellStyle name="20% - Акцент3 2 2" xfId="395"/>
    <cellStyle name="20% - Акцент3 2 3" xfId="396"/>
    <cellStyle name="20% - Акцент3 2_46EE.2011(v1.0)" xfId="397"/>
    <cellStyle name="20% - Акцент3 3" xfId="398"/>
    <cellStyle name="20% - Акцент3 3 2" xfId="399"/>
    <cellStyle name="20% - Акцент3 3 3" xfId="400"/>
    <cellStyle name="20% - Акцент3 3_46EE.2011(v1.0)" xfId="401"/>
    <cellStyle name="20% - Акцент3 4" xfId="402"/>
    <cellStyle name="20% - Акцент3 4 2" xfId="403"/>
    <cellStyle name="20% - Акцент3 4 3" xfId="404"/>
    <cellStyle name="20% - Акцент3 4_46EE.2011(v1.0)" xfId="405"/>
    <cellStyle name="20% - Акцент3 5" xfId="406"/>
    <cellStyle name="20% - Акцент3 5 2" xfId="407"/>
    <cellStyle name="20% - Акцент3 5 3" xfId="408"/>
    <cellStyle name="20% - Акцент3 5_46EE.2011(v1.0)" xfId="409"/>
    <cellStyle name="20% - Акцент3 6" xfId="410"/>
    <cellStyle name="20% - Акцент3 6 2" xfId="411"/>
    <cellStyle name="20% - Акцент3 6 3" xfId="412"/>
    <cellStyle name="20% - Акцент3 6_46EE.2011(v1.0)" xfId="413"/>
    <cellStyle name="20% - Акцент3 7" xfId="414"/>
    <cellStyle name="20% - Акцент3 7 2" xfId="415"/>
    <cellStyle name="20% - Акцент3 7 3" xfId="416"/>
    <cellStyle name="20% - Акцент3 7_46EE.2011(v1.0)" xfId="417"/>
    <cellStyle name="20% - Акцент3 8" xfId="418"/>
    <cellStyle name="20% - Акцент3 8 2" xfId="419"/>
    <cellStyle name="20% - Акцент3 8 3" xfId="420"/>
    <cellStyle name="20% - Акцент3 8_46EE.2011(v1.0)" xfId="421"/>
    <cellStyle name="20% - Акцент3 9" xfId="422"/>
    <cellStyle name="20% - Акцент3 9 2" xfId="423"/>
    <cellStyle name="20% - Акцент3 9 3" xfId="424"/>
    <cellStyle name="20% - Акцент3 9_46EE.2011(v1.0)" xfId="425"/>
    <cellStyle name="20% - Акцент3_CONTROL.TARIFF.WARM.ENERGY.2012(v1.0)_data_fup" xfId="426"/>
    <cellStyle name="20% - Акцент4 10" xfId="427"/>
    <cellStyle name="20% - Акцент4 2" xfId="428"/>
    <cellStyle name="20% - Акцент4 2 2" xfId="429"/>
    <cellStyle name="20% - Акцент4 2 3" xfId="430"/>
    <cellStyle name="20% - Акцент4 2_46EE.2011(v1.0)" xfId="431"/>
    <cellStyle name="20% - Акцент4 3" xfId="432"/>
    <cellStyle name="20% - Акцент4 3 2" xfId="433"/>
    <cellStyle name="20% - Акцент4 3 3" xfId="434"/>
    <cellStyle name="20% - Акцент4 3_46EE.2011(v1.0)" xfId="435"/>
    <cellStyle name="20% - Акцент4 4" xfId="436"/>
    <cellStyle name="20% - Акцент4 4 2" xfId="437"/>
    <cellStyle name="20% - Акцент4 4 3" xfId="438"/>
    <cellStyle name="20% - Акцент4 4_46EE.2011(v1.0)" xfId="439"/>
    <cellStyle name="20% - Акцент4 5" xfId="440"/>
    <cellStyle name="20% - Акцент4 5 2" xfId="441"/>
    <cellStyle name="20% - Акцент4 5 3" xfId="442"/>
    <cellStyle name="20% - Акцент4 5_46EE.2011(v1.0)" xfId="443"/>
    <cellStyle name="20% - Акцент4 6" xfId="444"/>
    <cellStyle name="20% - Акцент4 6 2" xfId="445"/>
    <cellStyle name="20% - Акцент4 6 3" xfId="446"/>
    <cellStyle name="20% - Акцент4 6_46EE.2011(v1.0)" xfId="447"/>
    <cellStyle name="20% - Акцент4 7" xfId="448"/>
    <cellStyle name="20% - Акцент4 7 2" xfId="449"/>
    <cellStyle name="20% - Акцент4 7 3" xfId="450"/>
    <cellStyle name="20% - Акцент4 7_46EE.2011(v1.0)" xfId="451"/>
    <cellStyle name="20% - Акцент4 8" xfId="452"/>
    <cellStyle name="20% - Акцент4 8 2" xfId="453"/>
    <cellStyle name="20% - Акцент4 8 3" xfId="454"/>
    <cellStyle name="20% - Акцент4 8_46EE.2011(v1.0)" xfId="455"/>
    <cellStyle name="20% - Акцент4 9" xfId="456"/>
    <cellStyle name="20% - Акцент4 9 2" xfId="457"/>
    <cellStyle name="20% - Акцент4 9 3" xfId="458"/>
    <cellStyle name="20% - Акцент4 9_46EE.2011(v1.0)" xfId="459"/>
    <cellStyle name="20% - Акцент4_CONTROL.TARIFF.WARM.ENERGY.2012(v1.0)_data_fup" xfId="460"/>
    <cellStyle name="20% - Акцент5 10" xfId="461"/>
    <cellStyle name="20% - Акцент5 2" xfId="462"/>
    <cellStyle name="20% - Акцент5 2 2" xfId="463"/>
    <cellStyle name="20% - Акцент5 2 3" xfId="464"/>
    <cellStyle name="20% - Акцент5 2_46EE.2011(v1.0)" xfId="465"/>
    <cellStyle name="20% - Акцент5 3" xfId="466"/>
    <cellStyle name="20% - Акцент5 3 2" xfId="467"/>
    <cellStyle name="20% - Акцент5 3 3" xfId="468"/>
    <cellStyle name="20% - Акцент5 3_46EE.2011(v1.0)" xfId="469"/>
    <cellStyle name="20% - Акцент5 4" xfId="470"/>
    <cellStyle name="20% - Акцент5 4 2" xfId="471"/>
    <cellStyle name="20% - Акцент5 4 3" xfId="472"/>
    <cellStyle name="20% - Акцент5 4_46EE.2011(v1.0)" xfId="473"/>
    <cellStyle name="20% - Акцент5 5" xfId="474"/>
    <cellStyle name="20% - Акцент5 5 2" xfId="475"/>
    <cellStyle name="20% - Акцент5 5 3" xfId="476"/>
    <cellStyle name="20% - Акцент5 5_46EE.2011(v1.0)" xfId="477"/>
    <cellStyle name="20% - Акцент5 6" xfId="478"/>
    <cellStyle name="20% - Акцент5 6 2" xfId="479"/>
    <cellStyle name="20% - Акцент5 6 3" xfId="480"/>
    <cellStyle name="20% - Акцент5 6_46EE.2011(v1.0)" xfId="481"/>
    <cellStyle name="20% - Акцент5 7" xfId="482"/>
    <cellStyle name="20% - Акцент5 7 2" xfId="483"/>
    <cellStyle name="20% - Акцент5 7 3" xfId="484"/>
    <cellStyle name="20% - Акцент5 7_46EE.2011(v1.0)" xfId="485"/>
    <cellStyle name="20% - Акцент5 8" xfId="486"/>
    <cellStyle name="20% - Акцент5 8 2" xfId="487"/>
    <cellStyle name="20% - Акцент5 8 3" xfId="488"/>
    <cellStyle name="20% - Акцент5 8_46EE.2011(v1.0)" xfId="489"/>
    <cellStyle name="20% - Акцент5 9" xfId="490"/>
    <cellStyle name="20% - Акцент5 9 2" xfId="491"/>
    <cellStyle name="20% - Акцент5 9 3" xfId="492"/>
    <cellStyle name="20% - Акцент5 9_46EE.2011(v1.0)" xfId="493"/>
    <cellStyle name="20% - Акцент5_CONTROL.TARIFF.WARM.ENERGY.2012(v1.0)_data_fup" xfId="494"/>
    <cellStyle name="20% - Акцент6 10" xfId="495"/>
    <cellStyle name="20% - Акцент6 2" xfId="496"/>
    <cellStyle name="20% - Акцент6 2 2" xfId="497"/>
    <cellStyle name="20% - Акцент6 2 3" xfId="498"/>
    <cellStyle name="20% - Акцент6 2_46EE.2011(v1.0)" xfId="499"/>
    <cellStyle name="20% - Акцент6 3" xfId="500"/>
    <cellStyle name="20% - Акцент6 3 2" xfId="501"/>
    <cellStyle name="20% - Акцент6 3 3" xfId="502"/>
    <cellStyle name="20% - Акцент6 3_46EE.2011(v1.0)" xfId="503"/>
    <cellStyle name="20% - Акцент6 4" xfId="504"/>
    <cellStyle name="20% - Акцент6 4 2" xfId="505"/>
    <cellStyle name="20% - Акцент6 4 3" xfId="506"/>
    <cellStyle name="20% - Акцент6 4_46EE.2011(v1.0)" xfId="507"/>
    <cellStyle name="20% - Акцент6 5" xfId="508"/>
    <cellStyle name="20% - Акцент6 5 2" xfId="509"/>
    <cellStyle name="20% - Акцент6 5 3" xfId="510"/>
    <cellStyle name="20% - Акцент6 5_46EE.2011(v1.0)" xfId="511"/>
    <cellStyle name="20% - Акцент6 6" xfId="512"/>
    <cellStyle name="20% - Акцент6 6 2" xfId="513"/>
    <cellStyle name="20% - Акцент6 6 3" xfId="514"/>
    <cellStyle name="20% - Акцент6 6_46EE.2011(v1.0)" xfId="515"/>
    <cellStyle name="20% - Акцент6 7" xfId="516"/>
    <cellStyle name="20% - Акцент6 7 2" xfId="517"/>
    <cellStyle name="20% - Акцент6 7 3" xfId="518"/>
    <cellStyle name="20% - Акцент6 7_46EE.2011(v1.0)" xfId="519"/>
    <cellStyle name="20% - Акцент6 8" xfId="520"/>
    <cellStyle name="20% - Акцент6 8 2" xfId="521"/>
    <cellStyle name="20% - Акцент6 8 3" xfId="522"/>
    <cellStyle name="20% - Акцент6 8_46EE.2011(v1.0)" xfId="523"/>
    <cellStyle name="20% - Акцент6 9" xfId="524"/>
    <cellStyle name="20% - Акцент6 9 2" xfId="525"/>
    <cellStyle name="20% - Акцент6 9 3" xfId="526"/>
    <cellStyle name="20% - Акцент6 9_46EE.2011(v1.0)" xfId="527"/>
    <cellStyle name="20% - Акцент6_CONTROL.TARIFF.WARM.ENERGY.2012(v1.0)_data_fup" xfId="528"/>
    <cellStyle name="40% - Accent1" xfId="529"/>
    <cellStyle name="40% - Accent1 2" xfId="530"/>
    <cellStyle name="40% - Accent1 3" xfId="531"/>
    <cellStyle name="40% - Accent1_46EE.2011(v1.0)" xfId="532"/>
    <cellStyle name="40% - Accent2" xfId="533"/>
    <cellStyle name="40% - Accent2 2" xfId="534"/>
    <cellStyle name="40% - Accent2 3" xfId="535"/>
    <cellStyle name="40% - Accent2_46EE.2011(v1.0)" xfId="536"/>
    <cellStyle name="40% - Accent3" xfId="537"/>
    <cellStyle name="40% - Accent3 2" xfId="538"/>
    <cellStyle name="40% - Accent3 3" xfId="539"/>
    <cellStyle name="40% - Accent3_46EE.2011(v1.0)" xfId="540"/>
    <cellStyle name="40% - Accent4" xfId="541"/>
    <cellStyle name="40% - Accent4 2" xfId="542"/>
    <cellStyle name="40% - Accent4 3" xfId="543"/>
    <cellStyle name="40% - Accent4_46EE.2011(v1.0)" xfId="544"/>
    <cellStyle name="40% - Accent5" xfId="545"/>
    <cellStyle name="40% - Accent5 2" xfId="546"/>
    <cellStyle name="40% - Accent5 3" xfId="547"/>
    <cellStyle name="40% - Accent5_46EE.2011(v1.0)" xfId="548"/>
    <cellStyle name="40% - Accent6" xfId="549"/>
    <cellStyle name="40% - Accent6 2" xfId="550"/>
    <cellStyle name="40% - Accent6 3" xfId="551"/>
    <cellStyle name="40% - Accent6_46EE.2011(v1.0)" xfId="552"/>
    <cellStyle name="40% - Акцент1 10" xfId="553"/>
    <cellStyle name="40% - Акцент1 2" xfId="554"/>
    <cellStyle name="40% - Акцент1 2 2" xfId="555"/>
    <cellStyle name="40% - Акцент1 2 3" xfId="556"/>
    <cellStyle name="40% - Акцент1 2_46EE.2011(v1.0)" xfId="557"/>
    <cellStyle name="40% - Акцент1 3" xfId="558"/>
    <cellStyle name="40% - Акцент1 3 2" xfId="559"/>
    <cellStyle name="40% - Акцент1 3 3" xfId="560"/>
    <cellStyle name="40% - Акцент1 3_46EE.2011(v1.0)" xfId="561"/>
    <cellStyle name="40% - Акцент1 4" xfId="562"/>
    <cellStyle name="40% - Акцент1 4 2" xfId="563"/>
    <cellStyle name="40% - Акцент1 4 3" xfId="564"/>
    <cellStyle name="40% - Акцент1 4_46EE.2011(v1.0)" xfId="565"/>
    <cellStyle name="40% - Акцент1 5" xfId="566"/>
    <cellStyle name="40% - Акцент1 5 2" xfId="567"/>
    <cellStyle name="40% - Акцент1 5 3" xfId="568"/>
    <cellStyle name="40% - Акцент1 5_46EE.2011(v1.0)" xfId="569"/>
    <cellStyle name="40% - Акцент1 6" xfId="570"/>
    <cellStyle name="40% - Акцент1 6 2" xfId="571"/>
    <cellStyle name="40% - Акцент1 6 3" xfId="572"/>
    <cellStyle name="40% - Акцент1 6_46EE.2011(v1.0)" xfId="573"/>
    <cellStyle name="40% - Акцент1 7" xfId="574"/>
    <cellStyle name="40% - Акцент1 7 2" xfId="575"/>
    <cellStyle name="40% - Акцент1 7 3" xfId="576"/>
    <cellStyle name="40% - Акцент1 7_46EE.2011(v1.0)" xfId="577"/>
    <cellStyle name="40% - Акцент1 8" xfId="578"/>
    <cellStyle name="40% - Акцент1 8 2" xfId="579"/>
    <cellStyle name="40% - Акцент1 8 3" xfId="580"/>
    <cellStyle name="40% - Акцент1 8_46EE.2011(v1.0)" xfId="581"/>
    <cellStyle name="40% - Акцент1 9" xfId="582"/>
    <cellStyle name="40% - Акцент1 9 2" xfId="583"/>
    <cellStyle name="40% - Акцент1 9 3" xfId="584"/>
    <cellStyle name="40% - Акцент1 9_46EE.2011(v1.0)" xfId="585"/>
    <cellStyle name="40% - Акцент1_CONTROL.TARIFF.WARM.ENERGY.2012(v1.0)_data_fup" xfId="586"/>
    <cellStyle name="40% - Акцент2 10" xfId="587"/>
    <cellStyle name="40% - Акцент2 2" xfId="588"/>
    <cellStyle name="40% - Акцент2 2 2" xfId="589"/>
    <cellStyle name="40% - Акцент2 2 3" xfId="590"/>
    <cellStyle name="40% - Акцент2 2_46EE.2011(v1.0)" xfId="591"/>
    <cellStyle name="40% - Акцент2 3" xfId="592"/>
    <cellStyle name="40% - Акцент2 3 2" xfId="593"/>
    <cellStyle name="40% - Акцент2 3 3" xfId="594"/>
    <cellStyle name="40% - Акцент2 3_46EE.2011(v1.0)" xfId="595"/>
    <cellStyle name="40% - Акцент2 4" xfId="596"/>
    <cellStyle name="40% - Акцент2 4 2" xfId="597"/>
    <cellStyle name="40% - Акцент2 4 3" xfId="598"/>
    <cellStyle name="40% - Акцент2 4_46EE.2011(v1.0)" xfId="599"/>
    <cellStyle name="40% - Акцент2 5" xfId="600"/>
    <cellStyle name="40% - Акцент2 5 2" xfId="601"/>
    <cellStyle name="40% - Акцент2 5 3" xfId="602"/>
    <cellStyle name="40% - Акцент2 5_46EE.2011(v1.0)" xfId="603"/>
    <cellStyle name="40% - Акцент2 6" xfId="604"/>
    <cellStyle name="40% - Акцент2 6 2" xfId="605"/>
    <cellStyle name="40% - Акцент2 6 3" xfId="606"/>
    <cellStyle name="40% - Акцент2 6_46EE.2011(v1.0)" xfId="607"/>
    <cellStyle name="40% - Акцент2 7" xfId="608"/>
    <cellStyle name="40% - Акцент2 7 2" xfId="609"/>
    <cellStyle name="40% - Акцент2 7 3" xfId="610"/>
    <cellStyle name="40% - Акцент2 7_46EE.2011(v1.0)" xfId="611"/>
    <cellStyle name="40% - Акцент2 8" xfId="612"/>
    <cellStyle name="40% - Акцент2 8 2" xfId="613"/>
    <cellStyle name="40% - Акцент2 8 3" xfId="614"/>
    <cellStyle name="40% - Акцент2 8_46EE.2011(v1.0)" xfId="615"/>
    <cellStyle name="40% - Акцент2 9" xfId="616"/>
    <cellStyle name="40% - Акцент2 9 2" xfId="617"/>
    <cellStyle name="40% - Акцент2 9 3" xfId="618"/>
    <cellStyle name="40% - Акцент2 9_46EE.2011(v1.0)" xfId="619"/>
    <cellStyle name="40% - Акцент2_CONTROL.TARIFF.WARM.ENERGY.2012(v1.0)_data_fup" xfId="620"/>
    <cellStyle name="40% - Акцент3 10" xfId="621"/>
    <cellStyle name="40% - Акцент3 2" xfId="622"/>
    <cellStyle name="40% - Акцент3 2 2" xfId="623"/>
    <cellStyle name="40% - Акцент3 2 3" xfId="624"/>
    <cellStyle name="40% - Акцент3 2_46EE.2011(v1.0)" xfId="625"/>
    <cellStyle name="40% - Акцент3 3" xfId="626"/>
    <cellStyle name="40% - Акцент3 3 2" xfId="627"/>
    <cellStyle name="40% - Акцент3 3 3" xfId="628"/>
    <cellStyle name="40% - Акцент3 3_46EE.2011(v1.0)" xfId="629"/>
    <cellStyle name="40% - Акцент3 4" xfId="630"/>
    <cellStyle name="40% - Акцент3 4 2" xfId="631"/>
    <cellStyle name="40% - Акцент3 4 3" xfId="632"/>
    <cellStyle name="40% - Акцент3 4_46EE.2011(v1.0)" xfId="633"/>
    <cellStyle name="40% - Акцент3 5" xfId="634"/>
    <cellStyle name="40% - Акцент3 5 2" xfId="635"/>
    <cellStyle name="40% - Акцент3 5 3" xfId="636"/>
    <cellStyle name="40% - Акцент3 5_46EE.2011(v1.0)" xfId="637"/>
    <cellStyle name="40% - Акцент3 6" xfId="638"/>
    <cellStyle name="40% - Акцент3 6 2" xfId="639"/>
    <cellStyle name="40% - Акцент3 6 3" xfId="640"/>
    <cellStyle name="40% - Акцент3 6_46EE.2011(v1.0)" xfId="641"/>
    <cellStyle name="40% - Акцент3 7" xfId="642"/>
    <cellStyle name="40% - Акцент3 7 2" xfId="643"/>
    <cellStyle name="40% - Акцент3 7 3" xfId="644"/>
    <cellStyle name="40% - Акцент3 7_46EE.2011(v1.0)" xfId="645"/>
    <cellStyle name="40% - Акцент3 8" xfId="646"/>
    <cellStyle name="40% - Акцент3 8 2" xfId="647"/>
    <cellStyle name="40% - Акцент3 8 3" xfId="648"/>
    <cellStyle name="40% - Акцент3 8_46EE.2011(v1.0)" xfId="649"/>
    <cellStyle name="40% - Акцент3 9" xfId="650"/>
    <cellStyle name="40% - Акцент3 9 2" xfId="651"/>
    <cellStyle name="40% - Акцент3 9 3" xfId="652"/>
    <cellStyle name="40% - Акцент3 9_46EE.2011(v1.0)" xfId="653"/>
    <cellStyle name="40% - Акцент3_CONTROL.TARIFF.WARM.ENERGY.2012(v1.0)_data_fup" xfId="654"/>
    <cellStyle name="40% - Акцент4 10" xfId="655"/>
    <cellStyle name="40% - Акцент4 2" xfId="656"/>
    <cellStyle name="40% - Акцент4 2 2" xfId="657"/>
    <cellStyle name="40% - Акцент4 2 3" xfId="658"/>
    <cellStyle name="40% - Акцент4 2_46EE.2011(v1.0)" xfId="659"/>
    <cellStyle name="40% - Акцент4 3" xfId="660"/>
    <cellStyle name="40% - Акцент4 3 2" xfId="661"/>
    <cellStyle name="40% - Акцент4 3 3" xfId="662"/>
    <cellStyle name="40% - Акцент4 3_46EE.2011(v1.0)" xfId="663"/>
    <cellStyle name="40% - Акцент4 4" xfId="664"/>
    <cellStyle name="40% - Акцент4 4 2" xfId="665"/>
    <cellStyle name="40% - Акцент4 4 3" xfId="666"/>
    <cellStyle name="40% - Акцент4 4_46EE.2011(v1.0)" xfId="667"/>
    <cellStyle name="40% - Акцент4 5" xfId="668"/>
    <cellStyle name="40% - Акцент4 5 2" xfId="669"/>
    <cellStyle name="40% - Акцент4 5 3" xfId="670"/>
    <cellStyle name="40% - Акцент4 5_46EE.2011(v1.0)" xfId="671"/>
    <cellStyle name="40% - Акцент4 6" xfId="672"/>
    <cellStyle name="40% - Акцент4 6 2" xfId="673"/>
    <cellStyle name="40% - Акцент4 6 3" xfId="674"/>
    <cellStyle name="40% - Акцент4 6_46EE.2011(v1.0)" xfId="675"/>
    <cellStyle name="40% - Акцент4 7" xfId="676"/>
    <cellStyle name="40% - Акцент4 7 2" xfId="677"/>
    <cellStyle name="40% - Акцент4 7 3" xfId="678"/>
    <cellStyle name="40% - Акцент4 7_46EE.2011(v1.0)" xfId="679"/>
    <cellStyle name="40% - Акцент4 8" xfId="680"/>
    <cellStyle name="40% - Акцент4 8 2" xfId="681"/>
    <cellStyle name="40% - Акцент4 8 3" xfId="682"/>
    <cellStyle name="40% - Акцент4 8_46EE.2011(v1.0)" xfId="683"/>
    <cellStyle name="40% - Акцент4 9" xfId="684"/>
    <cellStyle name="40% - Акцент4 9 2" xfId="685"/>
    <cellStyle name="40% - Акцент4 9 3" xfId="686"/>
    <cellStyle name="40% - Акцент4 9_46EE.2011(v1.0)" xfId="687"/>
    <cellStyle name="40% - Акцент4_CONTROL.TARIFF.WARM.ENERGY.2012(v1.0)_data_fup" xfId="688"/>
    <cellStyle name="40% - Акцент5 10" xfId="689"/>
    <cellStyle name="40% - Акцент5 2" xfId="690"/>
    <cellStyle name="40% - Акцент5 2 2" xfId="691"/>
    <cellStyle name="40% - Акцент5 2 3" xfId="692"/>
    <cellStyle name="40% - Акцент5 2_46EE.2011(v1.0)" xfId="693"/>
    <cellStyle name="40% - Акцент5 3" xfId="694"/>
    <cellStyle name="40% - Акцент5 3 2" xfId="695"/>
    <cellStyle name="40% - Акцент5 3 3" xfId="696"/>
    <cellStyle name="40% - Акцент5 3_46EE.2011(v1.0)" xfId="697"/>
    <cellStyle name="40% - Акцент5 4" xfId="698"/>
    <cellStyle name="40% - Акцент5 4 2" xfId="699"/>
    <cellStyle name="40% - Акцент5 4 3" xfId="700"/>
    <cellStyle name="40% - Акцент5 4_46EE.2011(v1.0)" xfId="701"/>
    <cellStyle name="40% - Акцент5 5" xfId="702"/>
    <cellStyle name="40% - Акцент5 5 2" xfId="703"/>
    <cellStyle name="40% - Акцент5 5 3" xfId="704"/>
    <cellStyle name="40% - Акцент5 5_46EE.2011(v1.0)" xfId="705"/>
    <cellStyle name="40% - Акцент5 6" xfId="706"/>
    <cellStyle name="40% - Акцент5 6 2" xfId="707"/>
    <cellStyle name="40% - Акцент5 6 3" xfId="708"/>
    <cellStyle name="40% - Акцент5 6_46EE.2011(v1.0)" xfId="709"/>
    <cellStyle name="40% - Акцент5 7" xfId="710"/>
    <cellStyle name="40% - Акцент5 7 2" xfId="711"/>
    <cellStyle name="40% - Акцент5 7 3" xfId="712"/>
    <cellStyle name="40% - Акцент5 7_46EE.2011(v1.0)" xfId="713"/>
    <cellStyle name="40% - Акцент5 8" xfId="714"/>
    <cellStyle name="40% - Акцент5 8 2" xfId="715"/>
    <cellStyle name="40% - Акцент5 8 3" xfId="716"/>
    <cellStyle name="40% - Акцент5 8_46EE.2011(v1.0)" xfId="717"/>
    <cellStyle name="40% - Акцент5 9" xfId="718"/>
    <cellStyle name="40% - Акцент5 9 2" xfId="719"/>
    <cellStyle name="40% - Акцент5 9 3" xfId="720"/>
    <cellStyle name="40% - Акцент5 9_46EE.2011(v1.0)" xfId="721"/>
    <cellStyle name="40% - Акцент5_CONTROL.TARIFF.WARM.ENERGY.2012(v1.0)_data_fup" xfId="722"/>
    <cellStyle name="40% - Акцент6 10" xfId="723"/>
    <cellStyle name="40% - Акцент6 2" xfId="724"/>
    <cellStyle name="40% - Акцент6 2 2" xfId="725"/>
    <cellStyle name="40% - Акцент6 2 3" xfId="726"/>
    <cellStyle name="40% - Акцент6 2_46EE.2011(v1.0)" xfId="727"/>
    <cellStyle name="40% - Акцент6 3" xfId="728"/>
    <cellStyle name="40% - Акцент6 3 2" xfId="729"/>
    <cellStyle name="40% - Акцент6 3 3" xfId="730"/>
    <cellStyle name="40% - Акцент6 3_46EE.2011(v1.0)" xfId="731"/>
    <cellStyle name="40% - Акцент6 4" xfId="732"/>
    <cellStyle name="40% - Акцент6 4 2" xfId="733"/>
    <cellStyle name="40% - Акцент6 4 3" xfId="734"/>
    <cellStyle name="40% - Акцент6 4_46EE.2011(v1.0)" xfId="735"/>
    <cellStyle name="40% - Акцент6 5" xfId="736"/>
    <cellStyle name="40% - Акцент6 5 2" xfId="737"/>
    <cellStyle name="40% - Акцент6 5 3" xfId="738"/>
    <cellStyle name="40% - Акцент6 5_46EE.2011(v1.0)" xfId="739"/>
    <cellStyle name="40% - Акцент6 6" xfId="740"/>
    <cellStyle name="40% - Акцент6 6 2" xfId="741"/>
    <cellStyle name="40% - Акцент6 6 3" xfId="742"/>
    <cellStyle name="40% - Акцент6 6_46EE.2011(v1.0)" xfId="743"/>
    <cellStyle name="40% - Акцент6 7" xfId="744"/>
    <cellStyle name="40% - Акцент6 7 2" xfId="745"/>
    <cellStyle name="40% - Акцент6 7 3" xfId="746"/>
    <cellStyle name="40% - Акцент6 7_46EE.2011(v1.0)" xfId="747"/>
    <cellStyle name="40% - Акцент6 8" xfId="748"/>
    <cellStyle name="40% - Акцент6 8 2" xfId="749"/>
    <cellStyle name="40% - Акцент6 8 3" xfId="750"/>
    <cellStyle name="40% - Акцент6 8_46EE.2011(v1.0)" xfId="751"/>
    <cellStyle name="40% - Акцент6 9" xfId="752"/>
    <cellStyle name="40% - Акцент6 9 2" xfId="753"/>
    <cellStyle name="40% - Акцент6 9 3" xfId="754"/>
    <cellStyle name="40% - Акцент6 9_46EE.2011(v1.0)" xfId="755"/>
    <cellStyle name="40% - Акцент6_CONTROL.TARIFF.WARM.ENERGY.2012(v1.0)_data_fup" xfId="756"/>
    <cellStyle name="60% - Accent1" xfId="757"/>
    <cellStyle name="60% - Accent2" xfId="758"/>
    <cellStyle name="60% - Accent3" xfId="759"/>
    <cellStyle name="60% - Accent4" xfId="760"/>
    <cellStyle name="60% - Accent5" xfId="761"/>
    <cellStyle name="60% - Accent6" xfId="762"/>
    <cellStyle name="60% - Акцент1 10" xfId="763"/>
    <cellStyle name="60% - Акцент1 2" xfId="764"/>
    <cellStyle name="60% - Акцент1 2 2" xfId="765"/>
    <cellStyle name="60% - Акцент1 3" xfId="766"/>
    <cellStyle name="60% - Акцент1 3 2" xfId="767"/>
    <cellStyle name="60% - Акцент1 4" xfId="768"/>
    <cellStyle name="60% - Акцент1 4 2" xfId="769"/>
    <cellStyle name="60% - Акцент1 5" xfId="770"/>
    <cellStyle name="60% - Акцент1 5 2" xfId="771"/>
    <cellStyle name="60% - Акцент1 6" xfId="772"/>
    <cellStyle name="60% - Акцент1 6 2" xfId="773"/>
    <cellStyle name="60% - Акцент1 7" xfId="774"/>
    <cellStyle name="60% - Акцент1 7 2" xfId="775"/>
    <cellStyle name="60% - Акцент1 8" xfId="776"/>
    <cellStyle name="60% - Акцент1 8 2" xfId="777"/>
    <cellStyle name="60% - Акцент1 9" xfId="778"/>
    <cellStyle name="60% - Акцент1 9 2" xfId="779"/>
    <cellStyle name="60% - Акцент1_UPDATE.CONTROL.TARIFF.WARM.ENERGY.2012.TO.1.1" xfId="780"/>
    <cellStyle name="60% - Акцент2 10" xfId="781"/>
    <cellStyle name="60% - Акцент2 2" xfId="782"/>
    <cellStyle name="60% - Акцент2 2 2" xfId="783"/>
    <cellStyle name="60% - Акцент2 3" xfId="784"/>
    <cellStyle name="60% - Акцент2 3 2" xfId="785"/>
    <cellStyle name="60% - Акцент2 4" xfId="786"/>
    <cellStyle name="60% - Акцент2 4 2" xfId="787"/>
    <cellStyle name="60% - Акцент2 5" xfId="788"/>
    <cellStyle name="60% - Акцент2 5 2" xfId="789"/>
    <cellStyle name="60% - Акцент2 6" xfId="790"/>
    <cellStyle name="60% - Акцент2 6 2" xfId="791"/>
    <cellStyle name="60% - Акцент2 7" xfId="792"/>
    <cellStyle name="60% - Акцент2 7 2" xfId="793"/>
    <cellStyle name="60% - Акцент2 8" xfId="794"/>
    <cellStyle name="60% - Акцент2 8 2" xfId="795"/>
    <cellStyle name="60% - Акцент2 9" xfId="796"/>
    <cellStyle name="60% - Акцент2 9 2" xfId="797"/>
    <cellStyle name="60% - Акцент2_UPDATE.CONTROL.TARIFF.WARM.ENERGY.2012.TO.1.1" xfId="798"/>
    <cellStyle name="60% - Акцент3 10" xfId="799"/>
    <cellStyle name="60% - Акцент3 2" xfId="800"/>
    <cellStyle name="60% - Акцент3 2 2" xfId="801"/>
    <cellStyle name="60% - Акцент3 3" xfId="802"/>
    <cellStyle name="60% - Акцент3 3 2" xfId="803"/>
    <cellStyle name="60% - Акцент3 4" xfId="804"/>
    <cellStyle name="60% - Акцент3 4 2" xfId="805"/>
    <cellStyle name="60% - Акцент3 5" xfId="806"/>
    <cellStyle name="60% - Акцент3 5 2" xfId="807"/>
    <cellStyle name="60% - Акцент3 6" xfId="808"/>
    <cellStyle name="60% - Акцент3 6 2" xfId="809"/>
    <cellStyle name="60% - Акцент3 7" xfId="810"/>
    <cellStyle name="60% - Акцент3 7 2" xfId="811"/>
    <cellStyle name="60% - Акцент3 8" xfId="812"/>
    <cellStyle name="60% - Акцент3 8 2" xfId="813"/>
    <cellStyle name="60% - Акцент3 9" xfId="814"/>
    <cellStyle name="60% - Акцент3 9 2" xfId="815"/>
    <cellStyle name="60% - Акцент3_UPDATE.CONTROL.TARIFF.WARM.ENERGY.2012.TO.1.1" xfId="816"/>
    <cellStyle name="60% - Акцент4 10" xfId="817"/>
    <cellStyle name="60% - Акцент4 2" xfId="818"/>
    <cellStyle name="60% - Акцент4 2 2" xfId="819"/>
    <cellStyle name="60% - Акцент4 3" xfId="820"/>
    <cellStyle name="60% - Акцент4 3 2" xfId="821"/>
    <cellStyle name="60% - Акцент4 4" xfId="822"/>
    <cellStyle name="60% - Акцент4 4 2" xfId="823"/>
    <cellStyle name="60% - Акцент4 5" xfId="824"/>
    <cellStyle name="60% - Акцент4 5 2" xfId="825"/>
    <cellStyle name="60% - Акцент4 6" xfId="826"/>
    <cellStyle name="60% - Акцент4 6 2" xfId="827"/>
    <cellStyle name="60% - Акцент4 7" xfId="828"/>
    <cellStyle name="60% - Акцент4 7 2" xfId="829"/>
    <cellStyle name="60% - Акцент4 8" xfId="830"/>
    <cellStyle name="60% - Акцент4 8 2" xfId="831"/>
    <cellStyle name="60% - Акцент4 9" xfId="832"/>
    <cellStyle name="60% - Акцент4 9 2" xfId="833"/>
    <cellStyle name="60% - Акцент4_UPDATE.CONTROL.TARIFF.WARM.ENERGY.2012.TO.1.1" xfId="834"/>
    <cellStyle name="60% - Акцент5 10" xfId="835"/>
    <cellStyle name="60% - Акцент5 2" xfId="836"/>
    <cellStyle name="60% - Акцент5 2 2" xfId="837"/>
    <cellStyle name="60% - Акцент5 3" xfId="838"/>
    <cellStyle name="60% - Акцент5 3 2" xfId="839"/>
    <cellStyle name="60% - Акцент5 4" xfId="840"/>
    <cellStyle name="60% - Акцент5 4 2" xfId="841"/>
    <cellStyle name="60% - Акцент5 5" xfId="842"/>
    <cellStyle name="60% - Акцент5 5 2" xfId="843"/>
    <cellStyle name="60% - Акцент5 6" xfId="844"/>
    <cellStyle name="60% - Акцент5 6 2" xfId="845"/>
    <cellStyle name="60% - Акцент5 7" xfId="846"/>
    <cellStyle name="60% - Акцент5 7 2" xfId="847"/>
    <cellStyle name="60% - Акцент5 8" xfId="848"/>
    <cellStyle name="60% - Акцент5 8 2" xfId="849"/>
    <cellStyle name="60% - Акцент5 9" xfId="850"/>
    <cellStyle name="60% - Акцент5 9 2" xfId="851"/>
    <cellStyle name="60% - Акцент5_UPDATE.CONTROL.TARIFF.WARM.ENERGY.2012.TO.1.1" xfId="852"/>
    <cellStyle name="60% - Акцент6 10" xfId="853"/>
    <cellStyle name="60% - Акцент6 2" xfId="854"/>
    <cellStyle name="60% - Акцент6 2 2" xfId="855"/>
    <cellStyle name="60% - Акцент6 3" xfId="856"/>
    <cellStyle name="60% - Акцент6 3 2" xfId="857"/>
    <cellStyle name="60% - Акцент6 4" xfId="858"/>
    <cellStyle name="60% - Акцент6 4 2" xfId="859"/>
    <cellStyle name="60% - Акцент6 5" xfId="860"/>
    <cellStyle name="60% - Акцент6 5 2" xfId="861"/>
    <cellStyle name="60% - Акцент6 6" xfId="862"/>
    <cellStyle name="60% - Акцент6 6 2" xfId="863"/>
    <cellStyle name="60% - Акцент6 7" xfId="864"/>
    <cellStyle name="60% - Акцент6 7 2" xfId="865"/>
    <cellStyle name="60% - Акцент6 8" xfId="866"/>
    <cellStyle name="60% - Акцент6 8 2" xfId="867"/>
    <cellStyle name="60% - Акцент6 9" xfId="868"/>
    <cellStyle name="60% - Акцент6 9 2" xfId="869"/>
    <cellStyle name="60% - Акцент6_UPDATE.CONTROL.TARIFF.WARM.ENERGY.2012.TO.1.1" xfId="870"/>
    <cellStyle name="Accent1" xfId="871"/>
    <cellStyle name="Accent2" xfId="872"/>
    <cellStyle name="Accent3" xfId="873"/>
    <cellStyle name="Accent4" xfId="874"/>
    <cellStyle name="Accent5" xfId="875"/>
    <cellStyle name="Accent6" xfId="876"/>
    <cellStyle name="Ăčďĺđńńűëęŕ" xfId="877"/>
    <cellStyle name="AFE" xfId="878"/>
    <cellStyle name="Áĺççŕůčňíűé" xfId="879"/>
    <cellStyle name="Äĺíĺćíűé [0]_(ňŕá 3č)" xfId="880"/>
    <cellStyle name="Äĺíĺćíűé_(ňŕá 3č)" xfId="881"/>
    <cellStyle name="Bad" xfId="882"/>
    <cellStyle name="Blue" xfId="883"/>
    <cellStyle name="Body_$Dollars" xfId="884"/>
    <cellStyle name="Calculation" xfId="885"/>
    <cellStyle name="Check Cell" xfId="886"/>
    <cellStyle name="Chek" xfId="887"/>
    <cellStyle name="Comma [0]_Adjusted FS 1299" xfId="888"/>
    <cellStyle name="Comma 0" xfId="889"/>
    <cellStyle name="Comma 0*" xfId="890"/>
    <cellStyle name="Comma 2" xfId="891"/>
    <cellStyle name="Comma 3*" xfId="892"/>
    <cellStyle name="Comma_Adjusted FS 1299" xfId="893"/>
    <cellStyle name="Comma0" xfId="894"/>
    <cellStyle name="Çŕůčňíűé" xfId="895"/>
    <cellStyle name="Currency [0]" xfId="896"/>
    <cellStyle name="Currency [0] 2" xfId="897"/>
    <cellStyle name="Currency [0] 2 10" xfId="898"/>
    <cellStyle name="Currency [0] 2 11" xfId="899"/>
    <cellStyle name="Currency [0] 2 2" xfId="900"/>
    <cellStyle name="Currency [0] 2 2 2" xfId="901"/>
    <cellStyle name="Currency [0] 2 2 3" xfId="902"/>
    <cellStyle name="Currency [0] 2 2 4" xfId="903"/>
    <cellStyle name="Currency [0] 2 3" xfId="904"/>
    <cellStyle name="Currency [0] 2 3 2" xfId="905"/>
    <cellStyle name="Currency [0] 2 3 3" xfId="906"/>
    <cellStyle name="Currency [0] 2 3 4" xfId="907"/>
    <cellStyle name="Currency [0] 2 4" xfId="908"/>
    <cellStyle name="Currency [0] 2 4 2" xfId="909"/>
    <cellStyle name="Currency [0] 2 4 3" xfId="910"/>
    <cellStyle name="Currency [0] 2 4 4" xfId="911"/>
    <cellStyle name="Currency [0] 2 5" xfId="912"/>
    <cellStyle name="Currency [0] 2 5 2" xfId="913"/>
    <cellStyle name="Currency [0] 2 5 3" xfId="914"/>
    <cellStyle name="Currency [0] 2 5 4" xfId="915"/>
    <cellStyle name="Currency [0] 2 6" xfId="916"/>
    <cellStyle name="Currency [0] 2 6 2" xfId="917"/>
    <cellStyle name="Currency [0] 2 6 3" xfId="918"/>
    <cellStyle name="Currency [0] 2 6 4" xfId="919"/>
    <cellStyle name="Currency [0] 2 7" xfId="920"/>
    <cellStyle name="Currency [0] 2 7 2" xfId="921"/>
    <cellStyle name="Currency [0] 2 7 3" xfId="922"/>
    <cellStyle name="Currency [0] 2 7 4" xfId="923"/>
    <cellStyle name="Currency [0] 2 8" xfId="924"/>
    <cellStyle name="Currency [0] 2 8 2" xfId="925"/>
    <cellStyle name="Currency [0] 2 8 3" xfId="926"/>
    <cellStyle name="Currency [0] 2 8 4" xfId="927"/>
    <cellStyle name="Currency [0] 2 9" xfId="928"/>
    <cellStyle name="Currency [0] 3" xfId="929"/>
    <cellStyle name="Currency [0] 3 10" xfId="930"/>
    <cellStyle name="Currency [0] 3 11" xfId="931"/>
    <cellStyle name="Currency [0] 3 2" xfId="932"/>
    <cellStyle name="Currency [0] 3 2 2" xfId="933"/>
    <cellStyle name="Currency [0] 3 2 3" xfId="934"/>
    <cellStyle name="Currency [0] 3 2 4" xfId="935"/>
    <cellStyle name="Currency [0] 3 3" xfId="936"/>
    <cellStyle name="Currency [0] 3 3 2" xfId="937"/>
    <cellStyle name="Currency [0] 3 3 3" xfId="938"/>
    <cellStyle name="Currency [0] 3 3 4" xfId="939"/>
    <cellStyle name="Currency [0] 3 4" xfId="940"/>
    <cellStyle name="Currency [0] 3 4 2" xfId="941"/>
    <cellStyle name="Currency [0] 3 4 3" xfId="942"/>
    <cellStyle name="Currency [0] 3 4 4" xfId="943"/>
    <cellStyle name="Currency [0] 3 5" xfId="944"/>
    <cellStyle name="Currency [0] 3 5 2" xfId="945"/>
    <cellStyle name="Currency [0] 3 5 3" xfId="946"/>
    <cellStyle name="Currency [0] 3 5 4" xfId="947"/>
    <cellStyle name="Currency [0] 3 6" xfId="948"/>
    <cellStyle name="Currency [0] 3 6 2" xfId="949"/>
    <cellStyle name="Currency [0] 3 6 3" xfId="950"/>
    <cellStyle name="Currency [0] 3 6 4" xfId="951"/>
    <cellStyle name="Currency [0] 3 7" xfId="952"/>
    <cellStyle name="Currency [0] 3 7 2" xfId="953"/>
    <cellStyle name="Currency [0] 3 7 3" xfId="954"/>
    <cellStyle name="Currency [0] 3 7 4" xfId="955"/>
    <cellStyle name="Currency [0] 3 8" xfId="956"/>
    <cellStyle name="Currency [0] 3 8 2" xfId="957"/>
    <cellStyle name="Currency [0] 3 8 3" xfId="958"/>
    <cellStyle name="Currency [0] 3 8 4" xfId="959"/>
    <cellStyle name="Currency [0] 3 9" xfId="960"/>
    <cellStyle name="Currency [0] 4" xfId="961"/>
    <cellStyle name="Currency [0] 4 10" xfId="962"/>
    <cellStyle name="Currency [0] 4 11" xfId="963"/>
    <cellStyle name="Currency [0] 4 2" xfId="964"/>
    <cellStyle name="Currency [0] 4 2 2" xfId="965"/>
    <cellStyle name="Currency [0] 4 2 3" xfId="966"/>
    <cellStyle name="Currency [0] 4 2 4" xfId="967"/>
    <cellStyle name="Currency [0] 4 3" xfId="968"/>
    <cellStyle name="Currency [0] 4 3 2" xfId="969"/>
    <cellStyle name="Currency [0] 4 3 3" xfId="970"/>
    <cellStyle name="Currency [0] 4 3 4" xfId="971"/>
    <cellStyle name="Currency [0] 4 4" xfId="972"/>
    <cellStyle name="Currency [0] 4 4 2" xfId="973"/>
    <cellStyle name="Currency [0] 4 4 3" xfId="974"/>
    <cellStyle name="Currency [0] 4 4 4" xfId="975"/>
    <cellStyle name="Currency [0] 4 5" xfId="976"/>
    <cellStyle name="Currency [0] 4 5 2" xfId="977"/>
    <cellStyle name="Currency [0] 4 5 3" xfId="978"/>
    <cellStyle name="Currency [0] 4 5 4" xfId="979"/>
    <cellStyle name="Currency [0] 4 6" xfId="980"/>
    <cellStyle name="Currency [0] 4 6 2" xfId="981"/>
    <cellStyle name="Currency [0] 4 6 3" xfId="982"/>
    <cellStyle name="Currency [0] 4 6 4" xfId="983"/>
    <cellStyle name="Currency [0] 4 7" xfId="984"/>
    <cellStyle name="Currency [0] 4 7 2" xfId="985"/>
    <cellStyle name="Currency [0] 4 7 3" xfId="986"/>
    <cellStyle name="Currency [0] 4 7 4" xfId="987"/>
    <cellStyle name="Currency [0] 4 8" xfId="988"/>
    <cellStyle name="Currency [0] 4 8 2" xfId="989"/>
    <cellStyle name="Currency [0] 4 8 3" xfId="990"/>
    <cellStyle name="Currency [0] 4 8 4" xfId="991"/>
    <cellStyle name="Currency [0] 4 9" xfId="992"/>
    <cellStyle name="Currency [0] 5" xfId="993"/>
    <cellStyle name="Currency [0] 5 10" xfId="994"/>
    <cellStyle name="Currency [0] 5 11" xfId="995"/>
    <cellStyle name="Currency [0] 5 2" xfId="996"/>
    <cellStyle name="Currency [0] 5 2 2" xfId="997"/>
    <cellStyle name="Currency [0] 5 2 3" xfId="998"/>
    <cellStyle name="Currency [0] 5 2 4" xfId="999"/>
    <cellStyle name="Currency [0] 5 3" xfId="1000"/>
    <cellStyle name="Currency [0] 5 3 2" xfId="1001"/>
    <cellStyle name="Currency [0] 5 3 3" xfId="1002"/>
    <cellStyle name="Currency [0] 5 3 4" xfId="1003"/>
    <cellStyle name="Currency [0] 5 4" xfId="1004"/>
    <cellStyle name="Currency [0] 5 4 2" xfId="1005"/>
    <cellStyle name="Currency [0] 5 4 3" xfId="1006"/>
    <cellStyle name="Currency [0] 5 4 4" xfId="1007"/>
    <cellStyle name="Currency [0] 5 5" xfId="1008"/>
    <cellStyle name="Currency [0] 5 5 2" xfId="1009"/>
    <cellStyle name="Currency [0] 5 5 3" xfId="1010"/>
    <cellStyle name="Currency [0] 5 5 4" xfId="1011"/>
    <cellStyle name="Currency [0] 5 6" xfId="1012"/>
    <cellStyle name="Currency [0] 5 6 2" xfId="1013"/>
    <cellStyle name="Currency [0] 5 6 3" xfId="1014"/>
    <cellStyle name="Currency [0] 5 6 4" xfId="1015"/>
    <cellStyle name="Currency [0] 5 7" xfId="1016"/>
    <cellStyle name="Currency [0] 5 7 2" xfId="1017"/>
    <cellStyle name="Currency [0] 5 7 3" xfId="1018"/>
    <cellStyle name="Currency [0] 5 7 4" xfId="1019"/>
    <cellStyle name="Currency [0] 5 8" xfId="1020"/>
    <cellStyle name="Currency [0] 5 8 2" xfId="1021"/>
    <cellStyle name="Currency [0] 5 8 3" xfId="1022"/>
    <cellStyle name="Currency [0] 5 8 4" xfId="1023"/>
    <cellStyle name="Currency [0] 5 9" xfId="1024"/>
    <cellStyle name="Currency [0] 6" xfId="1025"/>
    <cellStyle name="Currency [0] 6 2" xfId="1026"/>
    <cellStyle name="Currency [0] 6 3" xfId="1027"/>
    <cellStyle name="Currency [0] 6 4" xfId="1028"/>
    <cellStyle name="Currency [0] 7" xfId="1029"/>
    <cellStyle name="Currency [0] 7 2" xfId="1030"/>
    <cellStyle name="Currency [0] 7 3" xfId="1031"/>
    <cellStyle name="Currency [0] 7 4" xfId="1032"/>
    <cellStyle name="Currency [0] 8" xfId="1033"/>
    <cellStyle name="Currency [0] 8 2" xfId="1034"/>
    <cellStyle name="Currency [0] 8 3" xfId="1035"/>
    <cellStyle name="Currency [0] 8 4" xfId="1036"/>
    <cellStyle name="Currency 0" xfId="1037"/>
    <cellStyle name="Currency 2" xfId="1038"/>
    <cellStyle name="Currency_06_9m" xfId="1039"/>
    <cellStyle name="Currency0" xfId="1040"/>
    <cellStyle name="Currency2" xfId="1041"/>
    <cellStyle name="Date" xfId="1042"/>
    <cellStyle name="Date Aligned" xfId="1043"/>
    <cellStyle name="Dates" xfId="1044"/>
    <cellStyle name="Dezimal [0]_NEGS" xfId="1045"/>
    <cellStyle name="Dezimal_NEGS" xfId="1046"/>
    <cellStyle name="Dotted Line" xfId="1047"/>
    <cellStyle name="E&amp;Y House" xfId="1048"/>
    <cellStyle name="E-mail" xfId="1049"/>
    <cellStyle name="E-mail 2" xfId="1050"/>
    <cellStyle name="E-mail_ARMRAZR" xfId="1051"/>
    <cellStyle name="Euro" xfId="1052"/>
    <cellStyle name="ew" xfId="1053"/>
    <cellStyle name="Explanatory Text" xfId="1054"/>
    <cellStyle name="F2" xfId="1055"/>
    <cellStyle name="F3" xfId="1056"/>
    <cellStyle name="F4" xfId="1057"/>
    <cellStyle name="F5" xfId="1058"/>
    <cellStyle name="F6" xfId="1059"/>
    <cellStyle name="F7" xfId="1060"/>
    <cellStyle name="F8" xfId="1061"/>
    <cellStyle name="Fixed" xfId="1062"/>
    <cellStyle name="fo]&#13;&#10;UserName=Murat Zelef&#13;&#10;UserCompany=Bumerang&#13;&#10;&#13;&#10;[File Paths]&#13;&#10;WorkingDirectory=C:\EQUIS\DLWIN&#13;&#10;DownLoader=C" xfId="1063"/>
    <cellStyle name="Followed Hyperlink" xfId="1064"/>
    <cellStyle name="Footnote" xfId="1065"/>
    <cellStyle name="Good" xfId="1066"/>
    <cellStyle name="hard no" xfId="1067"/>
    <cellStyle name="Hard Percent" xfId="1068"/>
    <cellStyle name="hardno" xfId="1069"/>
    <cellStyle name="Header" xfId="1070"/>
    <cellStyle name="Heading" xfId="1071"/>
    <cellStyle name="Heading 1" xfId="1072"/>
    <cellStyle name="Heading 2" xfId="1073"/>
    <cellStyle name="Heading 3" xfId="1074"/>
    <cellStyle name="Heading 4" xfId="1075"/>
    <cellStyle name="Heading_GP.ITOG.4.78(v1.0) - для разделения" xfId="1076"/>
    <cellStyle name="Heading2" xfId="1077"/>
    <cellStyle name="Heading2 2" xfId="1078"/>
    <cellStyle name="Heading2_ARMRAZR" xfId="1079"/>
    <cellStyle name="Hyperlink" xfId="1080"/>
    <cellStyle name="Îáű÷íűé__FES" xfId="1081"/>
    <cellStyle name="Îáû÷íûé_cogs" xfId="1082"/>
    <cellStyle name="Îňęđűâŕâřŕ˙ń˙ ăčďĺđńńűëęŕ" xfId="1083"/>
    <cellStyle name="Info" xfId="1084"/>
    <cellStyle name="Input" xfId="1085"/>
    <cellStyle name="InputCurrency" xfId="1086"/>
    <cellStyle name="InputCurrency2" xfId="1087"/>
    <cellStyle name="InputMultiple1" xfId="1088"/>
    <cellStyle name="InputPercent1" xfId="1089"/>
    <cellStyle name="Inputs" xfId="1090"/>
    <cellStyle name="Inputs (const)" xfId="1091"/>
    <cellStyle name="Inputs (const) 2" xfId="1092"/>
    <cellStyle name="Inputs (const)_ARMRAZR" xfId="1093"/>
    <cellStyle name="Inputs 2" xfId="1094"/>
    <cellStyle name="Inputs Co" xfId="1095"/>
    <cellStyle name="Inputs_46EE.2011(v1.0)" xfId="1096"/>
    <cellStyle name="Linked Cell" xfId="1097"/>
    <cellStyle name="Millares [0]_RESULTS" xfId="1098"/>
    <cellStyle name="Millares_RESULTS" xfId="1099"/>
    <cellStyle name="Milliers [0]_RESULTS" xfId="1100"/>
    <cellStyle name="Milliers_RESULTS" xfId="1101"/>
    <cellStyle name="mnb" xfId="1102"/>
    <cellStyle name="Moneda [0]_RESULTS" xfId="1103"/>
    <cellStyle name="Moneda_RESULTS" xfId="1104"/>
    <cellStyle name="Monétaire [0]_RESULTS" xfId="1105"/>
    <cellStyle name="Monétaire_RESULTS" xfId="1106"/>
    <cellStyle name="Multiple" xfId="1107"/>
    <cellStyle name="Multiple1" xfId="1108"/>
    <cellStyle name="MultipleBelow" xfId="1109"/>
    <cellStyle name="namber" xfId="1110"/>
    <cellStyle name="Neutral" xfId="1111"/>
    <cellStyle name="Norma11l" xfId="1112"/>
    <cellStyle name="normal" xfId="1113"/>
    <cellStyle name="Normal - Style1" xfId="1114"/>
    <cellStyle name="normal 10" xfId="1115"/>
    <cellStyle name="Normal 2" xfId="1116"/>
    <cellStyle name="Normal 2 2" xfId="1117"/>
    <cellStyle name="Normal 2 3" xfId="1118"/>
    <cellStyle name="Normal 2 4" xfId="1119"/>
    <cellStyle name="Normal 2_HVS.TARIFF.REQUEST.3.61 (1)" xfId="1120"/>
    <cellStyle name="normal 3" xfId="1121"/>
    <cellStyle name="normal 4" xfId="1122"/>
    <cellStyle name="normal 5" xfId="1123"/>
    <cellStyle name="normal 6" xfId="1124"/>
    <cellStyle name="normal 7" xfId="1125"/>
    <cellStyle name="normal 8" xfId="1126"/>
    <cellStyle name="normal 9" xfId="1127"/>
    <cellStyle name="Normal." xfId="1128"/>
    <cellStyle name="Normal_06_9m" xfId="1129"/>
    <cellStyle name="Normal1" xfId="1130"/>
    <cellStyle name="Normal2" xfId="1131"/>
    <cellStyle name="NormalGB" xfId="1132"/>
    <cellStyle name="Normalny_24. 02. 97." xfId="1133"/>
    <cellStyle name="normбlnм_laroux" xfId="1134"/>
    <cellStyle name="Note" xfId="1135"/>
    <cellStyle name="number" xfId="1136"/>
    <cellStyle name="Ôčíŕíńîâűé [0]_(ňŕá 3č)" xfId="1137"/>
    <cellStyle name="Ôčíŕíńîâűé_(ňŕá 3č)" xfId="1138"/>
    <cellStyle name="Option" xfId="1139"/>
    <cellStyle name="Òûñÿ÷è [0]_cogs" xfId="1140"/>
    <cellStyle name="Òûñÿ÷è_cogs" xfId="1141"/>
    <cellStyle name="Output" xfId="1142"/>
    <cellStyle name="Page Number" xfId="1143"/>
    <cellStyle name="pb_page_heading_LS" xfId="1144"/>
    <cellStyle name="Percent_RS_Lianozovo-Samara_9m01" xfId="1145"/>
    <cellStyle name="Percent1" xfId="1146"/>
    <cellStyle name="Piug" xfId="1147"/>
    <cellStyle name="Plug" xfId="1148"/>
    <cellStyle name="Price_Body" xfId="1149"/>
    <cellStyle name="prochrek" xfId="1150"/>
    <cellStyle name="Protected" xfId="1151"/>
    <cellStyle name="Salomon Logo" xfId="1152"/>
    <cellStyle name="SAPBEXaggData" xfId="1153"/>
    <cellStyle name="SAPBEXaggDataEmph" xfId="1154"/>
    <cellStyle name="SAPBEXaggItem" xfId="1155"/>
    <cellStyle name="SAPBEXaggItemX" xfId="1156"/>
    <cellStyle name="SAPBEXchaText" xfId="1157"/>
    <cellStyle name="SAPBEXexcBad7" xfId="1158"/>
    <cellStyle name="SAPBEXexcBad8" xfId="1159"/>
    <cellStyle name="SAPBEXexcBad9" xfId="1160"/>
    <cellStyle name="SAPBEXexcCritical4" xfId="1161"/>
    <cellStyle name="SAPBEXexcCritical5" xfId="1162"/>
    <cellStyle name="SAPBEXexcCritical6" xfId="1163"/>
    <cellStyle name="SAPBEXexcGood1" xfId="1164"/>
    <cellStyle name="SAPBEXexcGood2" xfId="1165"/>
    <cellStyle name="SAPBEXexcGood3" xfId="1166"/>
    <cellStyle name="SAPBEXfilterDrill" xfId="1167"/>
    <cellStyle name="SAPBEXfilterItem" xfId="1168"/>
    <cellStyle name="SAPBEXfilterText" xfId="1169"/>
    <cellStyle name="SAPBEXformats" xfId="1170"/>
    <cellStyle name="SAPBEXheaderItem" xfId="1171"/>
    <cellStyle name="SAPBEXheaderText" xfId="1172"/>
    <cellStyle name="SAPBEXHLevel0" xfId="1173"/>
    <cellStyle name="SAPBEXHLevel0X" xfId="1174"/>
    <cellStyle name="SAPBEXHLevel1" xfId="1175"/>
    <cellStyle name="SAPBEXHLevel1X" xfId="1176"/>
    <cellStyle name="SAPBEXHLevel2" xfId="1177"/>
    <cellStyle name="SAPBEXHLevel2X" xfId="1178"/>
    <cellStyle name="SAPBEXHLevel3" xfId="1179"/>
    <cellStyle name="SAPBEXHLevel3X" xfId="1180"/>
    <cellStyle name="SAPBEXinputData" xfId="1181"/>
    <cellStyle name="SAPBEXinputData 2" xfId="1182"/>
    <cellStyle name="SAPBEXinputData 3" xfId="1183"/>
    <cellStyle name="SAPBEXinputData 4" xfId="1184"/>
    <cellStyle name="SAPBEXinputData_HVS.TARIFF.REQUEST.3.61 (1)" xfId="1185"/>
    <cellStyle name="SAPBEXresData" xfId="1186"/>
    <cellStyle name="SAPBEXresDataEmph" xfId="1187"/>
    <cellStyle name="SAPBEXresItem" xfId="1188"/>
    <cellStyle name="SAPBEXresItemX" xfId="1189"/>
    <cellStyle name="SAPBEXstdData" xfId="1190"/>
    <cellStyle name="SAPBEXstdDataEmph" xfId="1191"/>
    <cellStyle name="SAPBEXstdItem" xfId="1192"/>
    <cellStyle name="SAPBEXstdItemX" xfId="1193"/>
    <cellStyle name="SAPBEXtitle" xfId="1194"/>
    <cellStyle name="SAPBEXundefined" xfId="1195"/>
    <cellStyle name="st1" xfId="1196"/>
    <cellStyle name="Standard_NEGS" xfId="1197"/>
    <cellStyle name="Style 1" xfId="1198"/>
    <cellStyle name="Table Head" xfId="1199"/>
    <cellStyle name="Table Head Aligned" xfId="1200"/>
    <cellStyle name="Table Head Blue" xfId="1201"/>
    <cellStyle name="Table Head Green" xfId="1202"/>
    <cellStyle name="Table Head_Val_Sum_Graph" xfId="1203"/>
    <cellStyle name="Table Heading" xfId="1204"/>
    <cellStyle name="Table Heading 2" xfId="1205"/>
    <cellStyle name="Table Heading_ARMRAZR" xfId="1206"/>
    <cellStyle name="Table Text" xfId="1207"/>
    <cellStyle name="Table Title" xfId="1208"/>
    <cellStyle name="Table Units" xfId="1209"/>
    <cellStyle name="Table_Header" xfId="1210"/>
    <cellStyle name="Text" xfId="1211"/>
    <cellStyle name="Text 1" xfId="1212"/>
    <cellStyle name="Text Head" xfId="1213"/>
    <cellStyle name="Text Head 1" xfId="1214"/>
    <cellStyle name="Title" xfId="1215"/>
    <cellStyle name="Total" xfId="1216"/>
    <cellStyle name="TotalCurrency" xfId="1217"/>
    <cellStyle name="Underline_Single" xfId="1218"/>
    <cellStyle name="Unit" xfId="1219"/>
    <cellStyle name="Warning Text" xfId="1220"/>
    <cellStyle name="year" xfId="1221"/>
    <cellStyle name="Акцент1 10" xfId="1222"/>
    <cellStyle name="Акцент1 2" xfId="1223"/>
    <cellStyle name="Акцент1 2 2" xfId="1224"/>
    <cellStyle name="Акцент1 3" xfId="1225"/>
    <cellStyle name="Акцент1 3 2" xfId="1226"/>
    <cellStyle name="Акцент1 4" xfId="1227"/>
    <cellStyle name="Акцент1 4 2" xfId="1228"/>
    <cellStyle name="Акцент1 5" xfId="1229"/>
    <cellStyle name="Акцент1 5 2" xfId="1230"/>
    <cellStyle name="Акцент1 6" xfId="1231"/>
    <cellStyle name="Акцент1 6 2" xfId="1232"/>
    <cellStyle name="Акцент1 7" xfId="1233"/>
    <cellStyle name="Акцент1 7 2" xfId="1234"/>
    <cellStyle name="Акцент1 8" xfId="1235"/>
    <cellStyle name="Акцент1 8 2" xfId="1236"/>
    <cellStyle name="Акцент1 9" xfId="1237"/>
    <cellStyle name="Акцент1 9 2" xfId="1238"/>
    <cellStyle name="Акцент1_UPDATE.CONTROL.TARIFF.WARM.ENERGY.2012.TO.1.1" xfId="1239"/>
    <cellStyle name="Акцент2 10" xfId="1240"/>
    <cellStyle name="Акцент2 2" xfId="1241"/>
    <cellStyle name="Акцент2 2 2" xfId="1242"/>
    <cellStyle name="Акцент2 3" xfId="1243"/>
    <cellStyle name="Акцент2 3 2" xfId="1244"/>
    <cellStyle name="Акцент2 4" xfId="1245"/>
    <cellStyle name="Акцент2 4 2" xfId="1246"/>
    <cellStyle name="Акцент2 5" xfId="1247"/>
    <cellStyle name="Акцент2 5 2" xfId="1248"/>
    <cellStyle name="Акцент2 6" xfId="1249"/>
    <cellStyle name="Акцент2 6 2" xfId="1250"/>
    <cellStyle name="Акцент2 7" xfId="1251"/>
    <cellStyle name="Акцент2 7 2" xfId="1252"/>
    <cellStyle name="Акцент2 8" xfId="1253"/>
    <cellStyle name="Акцент2 8 2" xfId="1254"/>
    <cellStyle name="Акцент2 9" xfId="1255"/>
    <cellStyle name="Акцент2 9 2" xfId="1256"/>
    <cellStyle name="Акцент2_UPDATE.CONTROL.TARIFF.WARM.ENERGY.2012.TO.1.1" xfId="1257"/>
    <cellStyle name="Акцент3 10" xfId="1258"/>
    <cellStyle name="Акцент3 2" xfId="1259"/>
    <cellStyle name="Акцент3 2 2" xfId="1260"/>
    <cellStyle name="Акцент3 3" xfId="1261"/>
    <cellStyle name="Акцент3 3 2" xfId="1262"/>
    <cellStyle name="Акцент3 4" xfId="1263"/>
    <cellStyle name="Акцент3 4 2" xfId="1264"/>
    <cellStyle name="Акцент3 5" xfId="1265"/>
    <cellStyle name="Акцент3 5 2" xfId="1266"/>
    <cellStyle name="Акцент3 6" xfId="1267"/>
    <cellStyle name="Акцент3 6 2" xfId="1268"/>
    <cellStyle name="Акцент3 7" xfId="1269"/>
    <cellStyle name="Акцент3 7 2" xfId="1270"/>
    <cellStyle name="Акцент3 8" xfId="1271"/>
    <cellStyle name="Акцент3 8 2" xfId="1272"/>
    <cellStyle name="Акцент3 9" xfId="1273"/>
    <cellStyle name="Акцент3 9 2" xfId="1274"/>
    <cellStyle name="Акцент3_UPDATE.CONTROL.TARIFF.WARM.ENERGY.2012.TO.1.1" xfId="1275"/>
    <cellStyle name="Акцент4 10" xfId="1276"/>
    <cellStyle name="Акцент4 2" xfId="1277"/>
    <cellStyle name="Акцент4 2 2" xfId="1278"/>
    <cellStyle name="Акцент4 3" xfId="1279"/>
    <cellStyle name="Акцент4 3 2" xfId="1280"/>
    <cellStyle name="Акцент4 4" xfId="1281"/>
    <cellStyle name="Акцент4 4 2" xfId="1282"/>
    <cellStyle name="Акцент4 5" xfId="1283"/>
    <cellStyle name="Акцент4 5 2" xfId="1284"/>
    <cellStyle name="Акцент4 6" xfId="1285"/>
    <cellStyle name="Акцент4 6 2" xfId="1286"/>
    <cellStyle name="Акцент4 7" xfId="1287"/>
    <cellStyle name="Акцент4 7 2" xfId="1288"/>
    <cellStyle name="Акцент4 8" xfId="1289"/>
    <cellStyle name="Акцент4 8 2" xfId="1290"/>
    <cellStyle name="Акцент4 9" xfId="1291"/>
    <cellStyle name="Акцент4 9 2" xfId="1292"/>
    <cellStyle name="Акцент4_UPDATE.CONTROL.TARIFF.WARM.ENERGY.2012.TO.1.1" xfId="1293"/>
    <cellStyle name="Акцент5 10" xfId="1294"/>
    <cellStyle name="Акцент5 2" xfId="1295"/>
    <cellStyle name="Акцент5 2 2" xfId="1296"/>
    <cellStyle name="Акцент5 3" xfId="1297"/>
    <cellStyle name="Акцент5 3 2" xfId="1298"/>
    <cellStyle name="Акцент5 4" xfId="1299"/>
    <cellStyle name="Акцент5 4 2" xfId="1300"/>
    <cellStyle name="Акцент5 5" xfId="1301"/>
    <cellStyle name="Акцент5 5 2" xfId="1302"/>
    <cellStyle name="Акцент5 6" xfId="1303"/>
    <cellStyle name="Акцент5 6 2" xfId="1304"/>
    <cellStyle name="Акцент5 7" xfId="1305"/>
    <cellStyle name="Акцент5 7 2" xfId="1306"/>
    <cellStyle name="Акцент5 8" xfId="1307"/>
    <cellStyle name="Акцент5 8 2" xfId="1308"/>
    <cellStyle name="Акцент5 9" xfId="1309"/>
    <cellStyle name="Акцент5 9 2" xfId="1310"/>
    <cellStyle name="Акцент5_UPDATE.CONTROL.TARIFF.WARM.ENERGY.2012.TO.1.1" xfId="1311"/>
    <cellStyle name="Акцент6 10" xfId="1312"/>
    <cellStyle name="Акцент6 2" xfId="1313"/>
    <cellStyle name="Акцент6 2 2" xfId="1314"/>
    <cellStyle name="Акцент6 3" xfId="1315"/>
    <cellStyle name="Акцент6 3 2" xfId="1316"/>
    <cellStyle name="Акцент6 4" xfId="1317"/>
    <cellStyle name="Акцент6 4 2" xfId="1318"/>
    <cellStyle name="Акцент6 5" xfId="1319"/>
    <cellStyle name="Акцент6 5 2" xfId="1320"/>
    <cellStyle name="Акцент6 6" xfId="1321"/>
    <cellStyle name="Акцент6 6 2" xfId="1322"/>
    <cellStyle name="Акцент6 7" xfId="1323"/>
    <cellStyle name="Акцент6 7 2" xfId="1324"/>
    <cellStyle name="Акцент6 8" xfId="1325"/>
    <cellStyle name="Акцент6 8 2" xfId="1326"/>
    <cellStyle name="Акцент6 9" xfId="1327"/>
    <cellStyle name="Акцент6 9 2" xfId="1328"/>
    <cellStyle name="Акцент6_UPDATE.CONTROL.TARIFF.WARM.ENERGY.2012.TO.1.1" xfId="1329"/>
    <cellStyle name="Беззащитный" xfId="1330"/>
    <cellStyle name="Ввод " xfId="1331"/>
    <cellStyle name="Ввод  10" xfId="1332"/>
    <cellStyle name="Ввод  2" xfId="1333"/>
    <cellStyle name="Ввод  2 2" xfId="1334"/>
    <cellStyle name="Ввод  2_46EE.2011(v1.0)" xfId="1335"/>
    <cellStyle name="Ввод  3" xfId="1336"/>
    <cellStyle name="Ввод  3 2" xfId="1337"/>
    <cellStyle name="Ввод  3_46EE.2011(v1.0)" xfId="1338"/>
    <cellStyle name="Ввод  4" xfId="1339"/>
    <cellStyle name="Ввод  4 2" xfId="1340"/>
    <cellStyle name="Ввод  4_46EE.2011(v1.0)" xfId="1341"/>
    <cellStyle name="Ввод  5" xfId="1342"/>
    <cellStyle name="Ввод  5 2" xfId="1343"/>
    <cellStyle name="Ввод  5_46EE.2011(v1.0)" xfId="1344"/>
    <cellStyle name="Ввод  6" xfId="1345"/>
    <cellStyle name="Ввод  6 2" xfId="1346"/>
    <cellStyle name="Ввод  6_46EE.2011(v1.0)" xfId="1347"/>
    <cellStyle name="Ввод  7" xfId="1348"/>
    <cellStyle name="Ввод  7 2" xfId="1349"/>
    <cellStyle name="Ввод  7_46EE.2011(v1.0)" xfId="1350"/>
    <cellStyle name="Ввод  8" xfId="1351"/>
    <cellStyle name="Ввод  8 2" xfId="1352"/>
    <cellStyle name="Ввод  8_46EE.2011(v1.0)" xfId="1353"/>
    <cellStyle name="Ввод  9" xfId="1354"/>
    <cellStyle name="Ввод  9 2" xfId="1355"/>
    <cellStyle name="Ввод  9_46EE.2011(v1.0)" xfId="1356"/>
    <cellStyle name="Верт. заголовок" xfId="1357"/>
    <cellStyle name="Вес_продукта" xfId="1358"/>
    <cellStyle name="Вывод 10" xfId="1359"/>
    <cellStyle name="Вывод 2" xfId="1360"/>
    <cellStyle name="Вывод 2 2" xfId="1361"/>
    <cellStyle name="Вывод 2_46EE.2011(v1.0)" xfId="1362"/>
    <cellStyle name="Вывод 3" xfId="1363"/>
    <cellStyle name="Вывод 3 2" xfId="1364"/>
    <cellStyle name="Вывод 3_46EE.2011(v1.0)" xfId="1365"/>
    <cellStyle name="Вывод 4" xfId="1366"/>
    <cellStyle name="Вывод 4 2" xfId="1367"/>
    <cellStyle name="Вывод 4_46EE.2011(v1.0)" xfId="1368"/>
    <cellStyle name="Вывод 5" xfId="1369"/>
    <cellStyle name="Вывод 5 2" xfId="1370"/>
    <cellStyle name="Вывод 5_46EE.2011(v1.0)" xfId="1371"/>
    <cellStyle name="Вывод 6" xfId="1372"/>
    <cellStyle name="Вывод 6 2" xfId="1373"/>
    <cellStyle name="Вывод 6_46EE.2011(v1.0)" xfId="1374"/>
    <cellStyle name="Вывод 7" xfId="1375"/>
    <cellStyle name="Вывод 7 2" xfId="1376"/>
    <cellStyle name="Вывод 7_46EE.2011(v1.0)" xfId="1377"/>
    <cellStyle name="Вывод 8" xfId="1378"/>
    <cellStyle name="Вывод 8 2" xfId="1379"/>
    <cellStyle name="Вывод 8_46EE.2011(v1.0)" xfId="1380"/>
    <cellStyle name="Вывод 9" xfId="1381"/>
    <cellStyle name="Вывод 9 2" xfId="1382"/>
    <cellStyle name="Вывод 9_46EE.2011(v1.0)" xfId="1383"/>
    <cellStyle name="Вывод_CONTROL.TARIFF.WARM.ENERGY.2012(v1.0)_data_fup" xfId="1384"/>
    <cellStyle name="Вычисление 10" xfId="1385"/>
    <cellStyle name="Вычисление 2" xfId="1386"/>
    <cellStyle name="Вычисление 2 2" xfId="1387"/>
    <cellStyle name="Вычисление 2_46EE.2011(v1.0)" xfId="1388"/>
    <cellStyle name="Вычисление 3" xfId="1389"/>
    <cellStyle name="Вычисление 3 2" xfId="1390"/>
    <cellStyle name="Вычисление 3_46EE.2011(v1.0)" xfId="1391"/>
    <cellStyle name="Вычисление 4" xfId="1392"/>
    <cellStyle name="Вычисление 4 2" xfId="1393"/>
    <cellStyle name="Вычисление 4_46EE.2011(v1.0)" xfId="1394"/>
    <cellStyle name="Вычисление 5" xfId="1395"/>
    <cellStyle name="Вычисление 5 2" xfId="1396"/>
    <cellStyle name="Вычисление 5_46EE.2011(v1.0)" xfId="1397"/>
    <cellStyle name="Вычисление 6" xfId="1398"/>
    <cellStyle name="Вычисление 6 2" xfId="1399"/>
    <cellStyle name="Вычисление 6_46EE.2011(v1.0)" xfId="1400"/>
    <cellStyle name="Вычисление 7" xfId="1401"/>
    <cellStyle name="Вычисление 7 2" xfId="1402"/>
    <cellStyle name="Вычисление 7_46EE.2011(v1.0)" xfId="1403"/>
    <cellStyle name="Вычисление 8" xfId="1404"/>
    <cellStyle name="Вычисление 8 2" xfId="1405"/>
    <cellStyle name="Вычисление 8_46EE.2011(v1.0)" xfId="1406"/>
    <cellStyle name="Вычисление 9" xfId="1407"/>
    <cellStyle name="Вычисление 9 2" xfId="1408"/>
    <cellStyle name="Вычисление 9_46EE.2011(v1.0)" xfId="1409"/>
    <cellStyle name="Вычисление_CONTROL.TARIFF.WARM.ENERGY.2012(v1.0)_data_fup" xfId="1410"/>
    <cellStyle name="Hyperlink" xfId="1411"/>
    <cellStyle name="Гиперссылка 2" xfId="1412"/>
    <cellStyle name="Гиперссылка 3" xfId="1413"/>
    <cellStyle name="Гиперссылка 4" xfId="1414"/>
    <cellStyle name="Группа" xfId="1415"/>
    <cellStyle name="Группа 0" xfId="1416"/>
    <cellStyle name="Группа 1" xfId="1417"/>
    <cellStyle name="Группа 2" xfId="1418"/>
    <cellStyle name="Группа 3" xfId="1419"/>
    <cellStyle name="Группа 4" xfId="1420"/>
    <cellStyle name="Группа 5" xfId="1421"/>
    <cellStyle name="Группа 6" xfId="1422"/>
    <cellStyle name="Группа 7" xfId="1423"/>
    <cellStyle name="Группа 8" xfId="1424"/>
    <cellStyle name="Группа_additional slides_04.12.03 _1" xfId="1425"/>
    <cellStyle name="ДАТА" xfId="1426"/>
    <cellStyle name="ДАТА 2" xfId="1427"/>
    <cellStyle name="ДАТА 3" xfId="1428"/>
    <cellStyle name="ДАТА 4" xfId="1429"/>
    <cellStyle name="ДАТА 5" xfId="1430"/>
    <cellStyle name="ДАТА 6" xfId="1431"/>
    <cellStyle name="ДАТА 7" xfId="1432"/>
    <cellStyle name="ДАТА 8" xfId="1433"/>
    <cellStyle name="ДАТА 9" xfId="1434"/>
    <cellStyle name="ДАТА_1" xfId="1435"/>
    <cellStyle name="Денежный 2" xfId="1436"/>
    <cellStyle name="Денежный 2 2" xfId="1437"/>
    <cellStyle name="Денежный 2_CONTROL.TARIFF.WARM.ENERGY.2012(v1.0)_data_fup" xfId="1438"/>
    <cellStyle name="Заголовок" xfId="1439"/>
    <cellStyle name="Заголовок 1 10" xfId="1440"/>
    <cellStyle name="Заголовок 1 2" xfId="1441"/>
    <cellStyle name="Заголовок 1 2 2" xfId="1442"/>
    <cellStyle name="Заголовок 1 2_46EE.2011(v1.0)" xfId="1443"/>
    <cellStyle name="Заголовок 1 3" xfId="1444"/>
    <cellStyle name="Заголовок 1 3 2" xfId="1445"/>
    <cellStyle name="Заголовок 1 3_46EE.2011(v1.0)" xfId="1446"/>
    <cellStyle name="Заголовок 1 4" xfId="1447"/>
    <cellStyle name="Заголовок 1 4 2" xfId="1448"/>
    <cellStyle name="Заголовок 1 4_46EE.2011(v1.0)" xfId="1449"/>
    <cellStyle name="Заголовок 1 5" xfId="1450"/>
    <cellStyle name="Заголовок 1 5 2" xfId="1451"/>
    <cellStyle name="Заголовок 1 5_46EE.2011(v1.0)" xfId="1452"/>
    <cellStyle name="Заголовок 1 6" xfId="1453"/>
    <cellStyle name="Заголовок 1 6 2" xfId="1454"/>
    <cellStyle name="Заголовок 1 6_46EE.2011(v1.0)" xfId="1455"/>
    <cellStyle name="Заголовок 1 7" xfId="1456"/>
    <cellStyle name="Заголовок 1 7 2" xfId="1457"/>
    <cellStyle name="Заголовок 1 7_46EE.2011(v1.0)" xfId="1458"/>
    <cellStyle name="Заголовок 1 8" xfId="1459"/>
    <cellStyle name="Заголовок 1 8 2" xfId="1460"/>
    <cellStyle name="Заголовок 1 8_46EE.2011(v1.0)" xfId="1461"/>
    <cellStyle name="Заголовок 1 9" xfId="1462"/>
    <cellStyle name="Заголовок 1 9 2" xfId="1463"/>
    <cellStyle name="Заголовок 1 9_46EE.2011(v1.0)" xfId="1464"/>
    <cellStyle name="Заголовок 1_CONTROL.TARIFF.WARM.ENERGY.2012(v1.0)_data_fup" xfId="1465"/>
    <cellStyle name="Заголовок 2 10" xfId="1466"/>
    <cellStyle name="Заголовок 2 2" xfId="1467"/>
    <cellStyle name="Заголовок 2 2 2" xfId="1468"/>
    <cellStyle name="Заголовок 2 2_46EE.2011(v1.0)" xfId="1469"/>
    <cellStyle name="Заголовок 2 3" xfId="1470"/>
    <cellStyle name="Заголовок 2 3 2" xfId="1471"/>
    <cellStyle name="Заголовок 2 3_46EE.2011(v1.0)" xfId="1472"/>
    <cellStyle name="Заголовок 2 4" xfId="1473"/>
    <cellStyle name="Заголовок 2 4 2" xfId="1474"/>
    <cellStyle name="Заголовок 2 4_46EE.2011(v1.0)" xfId="1475"/>
    <cellStyle name="Заголовок 2 5" xfId="1476"/>
    <cellStyle name="Заголовок 2 5 2" xfId="1477"/>
    <cellStyle name="Заголовок 2 5_46EE.2011(v1.0)" xfId="1478"/>
    <cellStyle name="Заголовок 2 6" xfId="1479"/>
    <cellStyle name="Заголовок 2 6 2" xfId="1480"/>
    <cellStyle name="Заголовок 2 6_46EE.2011(v1.0)" xfId="1481"/>
    <cellStyle name="Заголовок 2 7" xfId="1482"/>
    <cellStyle name="Заголовок 2 7 2" xfId="1483"/>
    <cellStyle name="Заголовок 2 7_46EE.2011(v1.0)" xfId="1484"/>
    <cellStyle name="Заголовок 2 8" xfId="1485"/>
    <cellStyle name="Заголовок 2 8 2" xfId="1486"/>
    <cellStyle name="Заголовок 2 8_46EE.2011(v1.0)" xfId="1487"/>
    <cellStyle name="Заголовок 2 9" xfId="1488"/>
    <cellStyle name="Заголовок 2 9 2" xfId="1489"/>
    <cellStyle name="Заголовок 2 9_46EE.2011(v1.0)" xfId="1490"/>
    <cellStyle name="Заголовок 2_CONTROL.TARIFF.WARM.ENERGY.2012(v1.0)_data_fup" xfId="1491"/>
    <cellStyle name="Заголовок 3 10" xfId="1492"/>
    <cellStyle name="Заголовок 3 2" xfId="1493"/>
    <cellStyle name="Заголовок 3 2 2" xfId="1494"/>
    <cellStyle name="Заголовок 3 2_46EE.2011(v1.0)" xfId="1495"/>
    <cellStyle name="Заголовок 3 3" xfId="1496"/>
    <cellStyle name="Заголовок 3 3 2" xfId="1497"/>
    <cellStyle name="Заголовок 3 3_46EE.2011(v1.0)" xfId="1498"/>
    <cellStyle name="Заголовок 3 4" xfId="1499"/>
    <cellStyle name="Заголовок 3 4 2" xfId="1500"/>
    <cellStyle name="Заголовок 3 4_46EE.2011(v1.0)" xfId="1501"/>
    <cellStyle name="Заголовок 3 5" xfId="1502"/>
    <cellStyle name="Заголовок 3 5 2" xfId="1503"/>
    <cellStyle name="Заголовок 3 5_46EE.2011(v1.0)" xfId="1504"/>
    <cellStyle name="Заголовок 3 6" xfId="1505"/>
    <cellStyle name="Заголовок 3 6 2" xfId="1506"/>
    <cellStyle name="Заголовок 3 6_46EE.2011(v1.0)" xfId="1507"/>
    <cellStyle name="Заголовок 3 7" xfId="1508"/>
    <cellStyle name="Заголовок 3 7 2" xfId="1509"/>
    <cellStyle name="Заголовок 3 7_46EE.2011(v1.0)" xfId="1510"/>
    <cellStyle name="Заголовок 3 8" xfId="1511"/>
    <cellStyle name="Заголовок 3 8 2" xfId="1512"/>
    <cellStyle name="Заголовок 3 8_46EE.2011(v1.0)" xfId="1513"/>
    <cellStyle name="Заголовок 3 9" xfId="1514"/>
    <cellStyle name="Заголовок 3 9 2" xfId="1515"/>
    <cellStyle name="Заголовок 3 9_46EE.2011(v1.0)" xfId="1516"/>
    <cellStyle name="Заголовок 3_CONTROL.TARIFF.WARM.ENERGY.2012(v1.0)_data_fup" xfId="1517"/>
    <cellStyle name="Заголовок 4 10" xfId="1518"/>
    <cellStyle name="Заголовок 4 2" xfId="1519"/>
    <cellStyle name="Заголовок 4 2 2" xfId="1520"/>
    <cellStyle name="Заголовок 4 3" xfId="1521"/>
    <cellStyle name="Заголовок 4 3 2" xfId="1522"/>
    <cellStyle name="Заголовок 4 4" xfId="1523"/>
    <cellStyle name="Заголовок 4 4 2" xfId="1524"/>
    <cellStyle name="Заголовок 4 5" xfId="1525"/>
    <cellStyle name="Заголовок 4 5 2" xfId="1526"/>
    <cellStyle name="Заголовок 4 6" xfId="1527"/>
    <cellStyle name="Заголовок 4 6 2" xfId="1528"/>
    <cellStyle name="Заголовок 4 7" xfId="1529"/>
    <cellStyle name="Заголовок 4 7 2" xfId="1530"/>
    <cellStyle name="Заголовок 4 8" xfId="1531"/>
    <cellStyle name="Заголовок 4 8 2" xfId="1532"/>
    <cellStyle name="Заголовок 4 9" xfId="1533"/>
    <cellStyle name="Заголовок 4 9 2" xfId="1534"/>
    <cellStyle name="Заголовок 4_UPDATE.CONTROL.TARIFF.WARM.ENERGY.2012.TO.1.1" xfId="1535"/>
    <cellStyle name="ЗАГОЛОВОК1" xfId="1536"/>
    <cellStyle name="ЗАГОЛОВОК2" xfId="1537"/>
    <cellStyle name="ЗаголовокСтолбца" xfId="1538"/>
    <cellStyle name="Защитный" xfId="1539"/>
    <cellStyle name="Значение" xfId="1540"/>
    <cellStyle name="Зоголовок" xfId="1541"/>
    <cellStyle name="Итог 10" xfId="1542"/>
    <cellStyle name="Итог 2" xfId="1543"/>
    <cellStyle name="Итог 2 2" xfId="1544"/>
    <cellStyle name="Итог 2_46EE.2011(v1.0)" xfId="1545"/>
    <cellStyle name="Итог 3" xfId="1546"/>
    <cellStyle name="Итог 3 2" xfId="1547"/>
    <cellStyle name="Итог 3_46EE.2011(v1.0)" xfId="1548"/>
    <cellStyle name="Итог 4" xfId="1549"/>
    <cellStyle name="Итог 4 2" xfId="1550"/>
    <cellStyle name="Итог 4_46EE.2011(v1.0)" xfId="1551"/>
    <cellStyle name="Итог 5" xfId="1552"/>
    <cellStyle name="Итог 5 2" xfId="1553"/>
    <cellStyle name="Итог 5_46EE.2011(v1.0)" xfId="1554"/>
    <cellStyle name="Итог 6" xfId="1555"/>
    <cellStyle name="Итог 6 2" xfId="1556"/>
    <cellStyle name="Итог 6_46EE.2011(v1.0)" xfId="1557"/>
    <cellStyle name="Итог 7" xfId="1558"/>
    <cellStyle name="Итог 7 2" xfId="1559"/>
    <cellStyle name="Итог 7_46EE.2011(v1.0)" xfId="1560"/>
    <cellStyle name="Итог 8" xfId="1561"/>
    <cellStyle name="Итог 8 2" xfId="1562"/>
    <cellStyle name="Итог 8_46EE.2011(v1.0)" xfId="1563"/>
    <cellStyle name="Итог 9" xfId="1564"/>
    <cellStyle name="Итог 9 2" xfId="1565"/>
    <cellStyle name="Итог 9_46EE.2011(v1.0)" xfId="1566"/>
    <cellStyle name="Итог_CONTROL.TARIFF.WARM.ENERGY.2012(v1.0)_data_fup" xfId="1567"/>
    <cellStyle name="Итого" xfId="1568"/>
    <cellStyle name="ИТОГОВЫЙ" xfId="1569"/>
    <cellStyle name="ИТОГОВЫЙ 2" xfId="1570"/>
    <cellStyle name="ИТОГОВЫЙ 3" xfId="1571"/>
    <cellStyle name="ИТОГОВЫЙ 4" xfId="1572"/>
    <cellStyle name="ИТОГОВЫЙ 5" xfId="1573"/>
    <cellStyle name="ИТОГОВЫЙ 6" xfId="1574"/>
    <cellStyle name="ИТОГОВЫЙ 7" xfId="1575"/>
    <cellStyle name="ИТОГОВЫЙ 8" xfId="1576"/>
    <cellStyle name="ИТОГОВЫЙ 9" xfId="1577"/>
    <cellStyle name="ИТОГОВЫЙ_1" xfId="1578"/>
    <cellStyle name="Контрольная ячейка 10" xfId="1579"/>
    <cellStyle name="Контрольная ячейка 2" xfId="1580"/>
    <cellStyle name="Контрольная ячейка 2 2" xfId="1581"/>
    <cellStyle name="Контрольная ячейка 2_46EE.2011(v1.0)" xfId="1582"/>
    <cellStyle name="Контрольная ячейка 3" xfId="1583"/>
    <cellStyle name="Контрольная ячейка 3 2" xfId="1584"/>
    <cellStyle name="Контрольная ячейка 3_46EE.2011(v1.0)" xfId="1585"/>
    <cellStyle name="Контрольная ячейка 4" xfId="1586"/>
    <cellStyle name="Контрольная ячейка 4 2" xfId="1587"/>
    <cellStyle name="Контрольная ячейка 4_46EE.2011(v1.0)" xfId="1588"/>
    <cellStyle name="Контрольная ячейка 5" xfId="1589"/>
    <cellStyle name="Контрольная ячейка 5 2" xfId="1590"/>
    <cellStyle name="Контрольная ячейка 5_46EE.2011(v1.0)" xfId="1591"/>
    <cellStyle name="Контрольная ячейка 6" xfId="1592"/>
    <cellStyle name="Контрольная ячейка 6 2" xfId="1593"/>
    <cellStyle name="Контрольная ячейка 6_46EE.2011(v1.0)" xfId="1594"/>
    <cellStyle name="Контрольная ячейка 7" xfId="1595"/>
    <cellStyle name="Контрольная ячейка 7 2" xfId="1596"/>
    <cellStyle name="Контрольная ячейка 7_46EE.2011(v1.0)" xfId="1597"/>
    <cellStyle name="Контрольная ячейка 8" xfId="1598"/>
    <cellStyle name="Контрольная ячейка 8 2" xfId="1599"/>
    <cellStyle name="Контрольная ячейка 8_46EE.2011(v1.0)" xfId="1600"/>
    <cellStyle name="Контрольная ячейка 9" xfId="1601"/>
    <cellStyle name="Контрольная ячейка 9 2" xfId="1602"/>
    <cellStyle name="Контрольная ячейка 9_46EE.2011(v1.0)" xfId="1603"/>
    <cellStyle name="Контрольная ячейка_CONTROL.TARIFF.WARM.ENERGY.2012(v1.0)_data_fup" xfId="1604"/>
    <cellStyle name="Миша (бланки отчетности)" xfId="1605"/>
    <cellStyle name="Мои наименования показателей" xfId="1606"/>
    <cellStyle name="Мои наименования показателей 10" xfId="1607"/>
    <cellStyle name="Мои наименования показателей 11" xfId="1608"/>
    <cellStyle name="Мои наименования показателей 2" xfId="1609"/>
    <cellStyle name="Мои наименования показателей 2 2" xfId="1610"/>
    <cellStyle name="Мои наименования показателей 2 3" xfId="1611"/>
    <cellStyle name="Мои наименования показателей 2 4" xfId="1612"/>
    <cellStyle name="Мои наименования показателей 2 5" xfId="1613"/>
    <cellStyle name="Мои наименования показателей 2 6" xfId="1614"/>
    <cellStyle name="Мои наименования показателей 2 7" xfId="1615"/>
    <cellStyle name="Мои наименования показателей 2 8" xfId="1616"/>
    <cellStyle name="Мои наименования показателей 2 9" xfId="1617"/>
    <cellStyle name="Мои наименования показателей 2_1" xfId="1618"/>
    <cellStyle name="Мои наименования показателей 3" xfId="1619"/>
    <cellStyle name="Мои наименования показателей 3 2" xfId="1620"/>
    <cellStyle name="Мои наименования показателей 3 3" xfId="1621"/>
    <cellStyle name="Мои наименования показателей 3 4" xfId="1622"/>
    <cellStyle name="Мои наименования показателей 3 5" xfId="1623"/>
    <cellStyle name="Мои наименования показателей 3 6" xfId="1624"/>
    <cellStyle name="Мои наименования показателей 3 7" xfId="1625"/>
    <cellStyle name="Мои наименования показателей 3 8" xfId="1626"/>
    <cellStyle name="Мои наименования показателей 3 9" xfId="1627"/>
    <cellStyle name="Мои наименования показателей 3_1" xfId="1628"/>
    <cellStyle name="Мои наименования показателей 4" xfId="1629"/>
    <cellStyle name="Мои наименования показателей 4 2" xfId="1630"/>
    <cellStyle name="Мои наименования показателей 4 3" xfId="1631"/>
    <cellStyle name="Мои наименования показателей 4 4" xfId="1632"/>
    <cellStyle name="Мои наименования показателей 4 5" xfId="1633"/>
    <cellStyle name="Мои наименования показателей 4 6" xfId="1634"/>
    <cellStyle name="Мои наименования показателей 4 7" xfId="1635"/>
    <cellStyle name="Мои наименования показателей 4 8" xfId="1636"/>
    <cellStyle name="Мои наименования показателей 4 9" xfId="1637"/>
    <cellStyle name="Мои наименования показателей 4_1" xfId="1638"/>
    <cellStyle name="Мои наименования показателей 5" xfId="1639"/>
    <cellStyle name="Мои наименования показателей 5 2" xfId="1640"/>
    <cellStyle name="Мои наименования показателей 5 3" xfId="1641"/>
    <cellStyle name="Мои наименования показателей 5 4" xfId="1642"/>
    <cellStyle name="Мои наименования показателей 5 5" xfId="1643"/>
    <cellStyle name="Мои наименования показателей 5 6" xfId="1644"/>
    <cellStyle name="Мои наименования показателей 5 7" xfId="1645"/>
    <cellStyle name="Мои наименования показателей 5 8" xfId="1646"/>
    <cellStyle name="Мои наименования показателей 5 9" xfId="1647"/>
    <cellStyle name="Мои наименования показателей 5_1" xfId="1648"/>
    <cellStyle name="Мои наименования показателей 6" xfId="1649"/>
    <cellStyle name="Мои наименования показателей 6 2" xfId="1650"/>
    <cellStyle name="Мои наименования показателей 6 3" xfId="1651"/>
    <cellStyle name="Мои наименования показателей 6_46EE.2011(v1.0)" xfId="1652"/>
    <cellStyle name="Мои наименования показателей 7" xfId="1653"/>
    <cellStyle name="Мои наименования показателей 7 2" xfId="1654"/>
    <cellStyle name="Мои наименования показателей 7 3" xfId="1655"/>
    <cellStyle name="Мои наименования показателей 7_46EE.2011(v1.0)" xfId="1656"/>
    <cellStyle name="Мои наименования показателей 8" xfId="1657"/>
    <cellStyle name="Мои наименования показателей 8 2" xfId="1658"/>
    <cellStyle name="Мои наименования показателей 8 3" xfId="1659"/>
    <cellStyle name="Мои наименования показателей 8_46EE.2011(v1.0)" xfId="1660"/>
    <cellStyle name="Мои наименования показателей 9" xfId="1661"/>
    <cellStyle name="Мои наименования показателей_46EE.2011" xfId="1662"/>
    <cellStyle name="Мой заголовок" xfId="1663"/>
    <cellStyle name="Мой заголовок листа" xfId="1664"/>
    <cellStyle name="Мой заголовок_Новая инструкция1_фст" xfId="1665"/>
    <cellStyle name="назв фил" xfId="1666"/>
    <cellStyle name="Название 10" xfId="1667"/>
    <cellStyle name="Название 2" xfId="1668"/>
    <cellStyle name="Название 2 2" xfId="1669"/>
    <cellStyle name="Название 3" xfId="1670"/>
    <cellStyle name="Название 3 2" xfId="1671"/>
    <cellStyle name="Название 4" xfId="1672"/>
    <cellStyle name="Название 4 2" xfId="1673"/>
    <cellStyle name="Название 5" xfId="1674"/>
    <cellStyle name="Название 5 2" xfId="1675"/>
    <cellStyle name="Название 6" xfId="1676"/>
    <cellStyle name="Название 6 2" xfId="1677"/>
    <cellStyle name="Название 7" xfId="1678"/>
    <cellStyle name="Название 7 2" xfId="1679"/>
    <cellStyle name="Название 8" xfId="1680"/>
    <cellStyle name="Название 8 2" xfId="1681"/>
    <cellStyle name="Название 9" xfId="1682"/>
    <cellStyle name="Название 9 2" xfId="1683"/>
    <cellStyle name="Название_UPDATE.CONTROL.TARIFF.WARM.ENERGY.2012.TO.1.1" xfId="1684"/>
    <cellStyle name="Невидимый" xfId="1685"/>
    <cellStyle name="Нейтральный 10" xfId="1686"/>
    <cellStyle name="Нейтральный 2" xfId="1687"/>
    <cellStyle name="Нейтральный 2 2" xfId="1688"/>
    <cellStyle name="Нейтральный 3" xfId="1689"/>
    <cellStyle name="Нейтральный 3 2" xfId="1690"/>
    <cellStyle name="Нейтральный 4" xfId="1691"/>
    <cellStyle name="Нейтральный 4 2" xfId="1692"/>
    <cellStyle name="Нейтральный 5" xfId="1693"/>
    <cellStyle name="Нейтральный 5 2" xfId="1694"/>
    <cellStyle name="Нейтральный 6" xfId="1695"/>
    <cellStyle name="Нейтральный 6 2" xfId="1696"/>
    <cellStyle name="Нейтральный 7" xfId="1697"/>
    <cellStyle name="Нейтральный 7 2" xfId="1698"/>
    <cellStyle name="Нейтральный 8" xfId="1699"/>
    <cellStyle name="Нейтральный 8 2" xfId="1700"/>
    <cellStyle name="Нейтральный 9" xfId="1701"/>
    <cellStyle name="Нейтральный 9 2" xfId="1702"/>
    <cellStyle name="Нейтральный_UPDATE.CONTROL.TARIFF.WARM.ENERGY.2012.TO.1.1" xfId="1703"/>
    <cellStyle name="Низ1" xfId="1704"/>
    <cellStyle name="Низ2" xfId="1705"/>
    <cellStyle name="Обычный 10" xfId="1706"/>
    <cellStyle name="Обычный 11" xfId="1707"/>
    <cellStyle name="Обычный 11 2" xfId="1708"/>
    <cellStyle name="Обычный 11_46EE.2011(v1.2)" xfId="1709"/>
    <cellStyle name="Обычный 12" xfId="1710"/>
    <cellStyle name="Обычный 12 2" xfId="1711"/>
    <cellStyle name="Обычный 12 3" xfId="1712"/>
    <cellStyle name="Обычный 12_CONTROL.TARIFF.WARM.ENERGY.2012(v1.0)_data_fup" xfId="1713"/>
    <cellStyle name="Обычный 2" xfId="1714"/>
    <cellStyle name="Обычный 2 10" xfId="1715"/>
    <cellStyle name="Обычный 2 11" xfId="1716"/>
    <cellStyle name="Обычный 2 12" xfId="1717"/>
    <cellStyle name="Обычный 2 2" xfId="1718"/>
    <cellStyle name="Обычный 2 2 2" xfId="1719"/>
    <cellStyle name="Обычный 2 2 3" xfId="1720"/>
    <cellStyle name="Обычный 2 2_46EE.2011(v1.0)" xfId="1721"/>
    <cellStyle name="Обычный 2 3" xfId="1722"/>
    <cellStyle name="Обычный 2 3 2" xfId="1723"/>
    <cellStyle name="Обычный 2 3 3" xfId="1724"/>
    <cellStyle name="Обычный 2 3_46EE.2011(v1.0)" xfId="1725"/>
    <cellStyle name="Обычный 2 4" xfId="1726"/>
    <cellStyle name="Обычный 2 4 2" xfId="1727"/>
    <cellStyle name="Обычный 2 4 3" xfId="1728"/>
    <cellStyle name="Обычный 2 4_46EE.2011(v1.0)" xfId="1729"/>
    <cellStyle name="Обычный 2 5" xfId="1730"/>
    <cellStyle name="Обычный 2 5 2" xfId="1731"/>
    <cellStyle name="Обычный 2 5 3" xfId="1732"/>
    <cellStyle name="Обычный 2 5_46EE.2011(v1.0)" xfId="1733"/>
    <cellStyle name="Обычный 2 6" xfId="1734"/>
    <cellStyle name="Обычный 2 6 2" xfId="1735"/>
    <cellStyle name="Обычный 2 6 3" xfId="1736"/>
    <cellStyle name="Обычный 2 6_46EE.2011(v1.0)" xfId="1737"/>
    <cellStyle name="Обычный 2 7" xfId="1738"/>
    <cellStyle name="Обычный 2 8" xfId="1739"/>
    <cellStyle name="Обычный 2 9" xfId="1740"/>
    <cellStyle name="Обычный 2_1" xfId="1741"/>
    <cellStyle name="Обычный 3" xfId="1742"/>
    <cellStyle name="Обычный 3 2" xfId="1743"/>
    <cellStyle name="Обычный 3 3" xfId="1744"/>
    <cellStyle name="Обычный 3 4" xfId="1745"/>
    <cellStyle name="Обычный 3_HVS.TARIFF.REQUEST.3.61 (1)" xfId="1746"/>
    <cellStyle name="Обычный 4" xfId="1747"/>
    <cellStyle name="Обычный 4 2" xfId="1748"/>
    <cellStyle name="Обычный 4 2 2" xfId="1749"/>
    <cellStyle name="Обычный 4 2 3" xfId="1750"/>
    <cellStyle name="Обычный 4 2 4" xfId="1751"/>
    <cellStyle name="Обычный 4 2_BALANCE.WARM.2011YEAR(v1.5)" xfId="1752"/>
    <cellStyle name="Обычный 4_ARMRAZR" xfId="1753"/>
    <cellStyle name="Обычный 5" xfId="1754"/>
    <cellStyle name="Обычный 6" xfId="1755"/>
    <cellStyle name="Обычный 7" xfId="1756"/>
    <cellStyle name="Обычный 8" xfId="1757"/>
    <cellStyle name="Обычный 9" xfId="1758"/>
    <cellStyle name="Followed Hyperlink" xfId="1759"/>
    <cellStyle name="Ошибка" xfId="1760"/>
    <cellStyle name="Плохой 10" xfId="1761"/>
    <cellStyle name="Плохой 2" xfId="1762"/>
    <cellStyle name="Плохой 2 2" xfId="1763"/>
    <cellStyle name="Плохой 3" xfId="1764"/>
    <cellStyle name="Плохой 3 2" xfId="1765"/>
    <cellStyle name="Плохой 4" xfId="1766"/>
    <cellStyle name="Плохой 4 2" xfId="1767"/>
    <cellStyle name="Плохой 5" xfId="1768"/>
    <cellStyle name="Плохой 5 2" xfId="1769"/>
    <cellStyle name="Плохой 6" xfId="1770"/>
    <cellStyle name="Плохой 6 2" xfId="1771"/>
    <cellStyle name="Плохой 7" xfId="1772"/>
    <cellStyle name="Плохой 7 2" xfId="1773"/>
    <cellStyle name="Плохой 8" xfId="1774"/>
    <cellStyle name="Плохой 8 2" xfId="1775"/>
    <cellStyle name="Плохой 9" xfId="1776"/>
    <cellStyle name="Плохой 9 2" xfId="1777"/>
    <cellStyle name="Плохой_UPDATE.CONTROL.TARIFF.WARM.ENERGY.2012.TO.1.1" xfId="1778"/>
    <cellStyle name="По центру с переносом" xfId="1779"/>
    <cellStyle name="По центру с переносом 2" xfId="1780"/>
    <cellStyle name="По центру с переносом 3" xfId="1781"/>
    <cellStyle name="По центру с переносом 4" xfId="1782"/>
    <cellStyle name="По ширине с переносом" xfId="1783"/>
    <cellStyle name="По ширине с переносом 2" xfId="1784"/>
    <cellStyle name="По ширине с переносом 3" xfId="1785"/>
    <cellStyle name="По ширине с переносом 4" xfId="1786"/>
    <cellStyle name="Подгруппа" xfId="1787"/>
    <cellStyle name="Поле ввода" xfId="1788"/>
    <cellStyle name="Пояснение 10" xfId="1789"/>
    <cellStyle name="Пояснение 2" xfId="1790"/>
    <cellStyle name="Пояснение 2 2" xfId="1791"/>
    <cellStyle name="Пояснение 3" xfId="1792"/>
    <cellStyle name="Пояснение 3 2" xfId="1793"/>
    <cellStyle name="Пояснение 4" xfId="1794"/>
    <cellStyle name="Пояснение 4 2" xfId="1795"/>
    <cellStyle name="Пояснение 5" xfId="1796"/>
    <cellStyle name="Пояснение 5 2" xfId="1797"/>
    <cellStyle name="Пояснение 6" xfId="1798"/>
    <cellStyle name="Пояснение 6 2" xfId="1799"/>
    <cellStyle name="Пояснение 7" xfId="1800"/>
    <cellStyle name="Пояснение 7 2" xfId="1801"/>
    <cellStyle name="Пояснение 8" xfId="1802"/>
    <cellStyle name="Пояснение 8 2" xfId="1803"/>
    <cellStyle name="Пояснение 9" xfId="1804"/>
    <cellStyle name="Пояснение 9 2" xfId="1805"/>
    <cellStyle name="Пояснение_UPDATE.CONTROL.TARIFF.WARM.ENERGY.2012.TO.1.1" xfId="1806"/>
    <cellStyle name="Примечание 10" xfId="1807"/>
    <cellStyle name="Примечание 10 2" xfId="1808"/>
    <cellStyle name="Примечание 10 3" xfId="1809"/>
    <cellStyle name="Примечание 10 4" xfId="1810"/>
    <cellStyle name="Примечание 10_46EE.2011(v1.0)" xfId="1811"/>
    <cellStyle name="Примечание 11" xfId="1812"/>
    <cellStyle name="Примечание 11 2" xfId="1813"/>
    <cellStyle name="Примечание 11 3" xfId="1814"/>
    <cellStyle name="Примечание 11 4" xfId="1815"/>
    <cellStyle name="Примечание 11_46EE.2011(v1.0)" xfId="1816"/>
    <cellStyle name="Примечание 12" xfId="1817"/>
    <cellStyle name="Примечание 12 2" xfId="1818"/>
    <cellStyle name="Примечание 12 3" xfId="1819"/>
    <cellStyle name="Примечание 12 4" xfId="1820"/>
    <cellStyle name="Примечание 12_46EE.2011(v1.0)" xfId="1821"/>
    <cellStyle name="Примечание 13" xfId="1822"/>
    <cellStyle name="Примечание 14" xfId="1823"/>
    <cellStyle name="Примечание 15" xfId="1824"/>
    <cellStyle name="Примечание 16" xfId="1825"/>
    <cellStyle name="Примечание 17" xfId="1826"/>
    <cellStyle name="Примечание 18" xfId="1827"/>
    <cellStyle name="Примечание 19" xfId="1828"/>
    <cellStyle name="Примечание 2" xfId="1829"/>
    <cellStyle name="Примечание 2 2" xfId="1830"/>
    <cellStyle name="Примечание 2 3" xfId="1831"/>
    <cellStyle name="Примечание 2 4" xfId="1832"/>
    <cellStyle name="Примечание 2 5" xfId="1833"/>
    <cellStyle name="Примечание 2 6" xfId="1834"/>
    <cellStyle name="Примечание 2 7" xfId="1835"/>
    <cellStyle name="Примечание 2 8" xfId="1836"/>
    <cellStyle name="Примечание 2 9" xfId="1837"/>
    <cellStyle name="Примечание 2_46EE.2011(v1.0)" xfId="1838"/>
    <cellStyle name="Примечание 20" xfId="1839"/>
    <cellStyle name="Примечание 21" xfId="1840"/>
    <cellStyle name="Примечание 22" xfId="1841"/>
    <cellStyle name="Примечание 23" xfId="1842"/>
    <cellStyle name="Примечание 3" xfId="1843"/>
    <cellStyle name="Примечание 3 2" xfId="1844"/>
    <cellStyle name="Примечание 3 3" xfId="1845"/>
    <cellStyle name="Примечание 3 4" xfId="1846"/>
    <cellStyle name="Примечание 3 5" xfId="1847"/>
    <cellStyle name="Примечание 3 6" xfId="1848"/>
    <cellStyle name="Примечание 3 7" xfId="1849"/>
    <cellStyle name="Примечание 3 8" xfId="1850"/>
    <cellStyle name="Примечание 3 9" xfId="1851"/>
    <cellStyle name="Примечание 3_46EE.2011(v1.0)" xfId="1852"/>
    <cellStyle name="Примечание 4" xfId="1853"/>
    <cellStyle name="Примечание 4 2" xfId="1854"/>
    <cellStyle name="Примечание 4 3" xfId="1855"/>
    <cellStyle name="Примечание 4 4" xfId="1856"/>
    <cellStyle name="Примечание 4 5" xfId="1857"/>
    <cellStyle name="Примечание 4 6" xfId="1858"/>
    <cellStyle name="Примечание 4 7" xfId="1859"/>
    <cellStyle name="Примечание 4 8" xfId="1860"/>
    <cellStyle name="Примечание 4 9" xfId="1861"/>
    <cellStyle name="Примечание 4_46EE.2011(v1.0)" xfId="1862"/>
    <cellStyle name="Примечание 5" xfId="1863"/>
    <cellStyle name="Примечание 5 2" xfId="1864"/>
    <cellStyle name="Примечание 5 3" xfId="1865"/>
    <cellStyle name="Примечание 5 4" xfId="1866"/>
    <cellStyle name="Примечание 5 5" xfId="1867"/>
    <cellStyle name="Примечание 5 6" xfId="1868"/>
    <cellStyle name="Примечание 5 7" xfId="1869"/>
    <cellStyle name="Примечание 5 8" xfId="1870"/>
    <cellStyle name="Примечание 5 9" xfId="1871"/>
    <cellStyle name="Примечание 5_46EE.2011(v1.0)" xfId="1872"/>
    <cellStyle name="Примечание 6" xfId="1873"/>
    <cellStyle name="Примечание 6 2" xfId="1874"/>
    <cellStyle name="Примечание 6_46EE.2011(v1.0)" xfId="1875"/>
    <cellStyle name="Примечание 7" xfId="1876"/>
    <cellStyle name="Примечание 7 2" xfId="1877"/>
    <cellStyle name="Примечание 7_46EE.2011(v1.0)" xfId="1878"/>
    <cellStyle name="Примечание 8" xfId="1879"/>
    <cellStyle name="Примечание 8 2" xfId="1880"/>
    <cellStyle name="Примечание 8_46EE.2011(v1.0)" xfId="1881"/>
    <cellStyle name="Примечание 9" xfId="1882"/>
    <cellStyle name="Примечание 9 2" xfId="1883"/>
    <cellStyle name="Примечание 9_46EE.2011(v1.0)" xfId="1884"/>
    <cellStyle name="Примечание_CONTROL.TARIFF.WARM.ENERGY.2012(v1.0)_data_fup" xfId="1885"/>
    <cellStyle name="Продукт" xfId="1886"/>
    <cellStyle name="Процентный 10" xfId="1887"/>
    <cellStyle name="Процентный 2" xfId="1888"/>
    <cellStyle name="Процентный 2 2" xfId="1889"/>
    <cellStyle name="Процентный 2 2 2" xfId="1890"/>
    <cellStyle name="Процентный 2 2 3" xfId="1891"/>
    <cellStyle name="Процентный 2 2 4" xfId="1892"/>
    <cellStyle name="Процентный 2 3" xfId="1893"/>
    <cellStyle name="Процентный 2 3 2" xfId="1894"/>
    <cellStyle name="Процентный 2 3 3" xfId="1895"/>
    <cellStyle name="Процентный 2 3 4" xfId="1896"/>
    <cellStyle name="Процентный 2 4" xfId="1897"/>
    <cellStyle name="Процентный 2 5" xfId="1898"/>
    <cellStyle name="Процентный 2 6" xfId="1899"/>
    <cellStyle name="Процентный 3" xfId="1900"/>
    <cellStyle name="Процентный 3 2" xfId="1901"/>
    <cellStyle name="Процентный 3 3" xfId="1902"/>
    <cellStyle name="Процентный 3 4" xfId="1903"/>
    <cellStyle name="Процентный 4" xfId="1904"/>
    <cellStyle name="Процентный 4 2" xfId="1905"/>
    <cellStyle name="Процентный 4 3" xfId="1906"/>
    <cellStyle name="Процентный 4 4" xfId="1907"/>
    <cellStyle name="Процентный 5" xfId="1908"/>
    <cellStyle name="Процентный 9" xfId="1909"/>
    <cellStyle name="Разница" xfId="1910"/>
    <cellStyle name="Рамки" xfId="1911"/>
    <cellStyle name="Сводная таблица" xfId="1912"/>
    <cellStyle name="Связанная ячейка 10" xfId="1913"/>
    <cellStyle name="Связанная ячейка 2" xfId="1914"/>
    <cellStyle name="Связанная ячейка 2 2" xfId="1915"/>
    <cellStyle name="Связанная ячейка 2_46EE.2011(v1.0)" xfId="1916"/>
    <cellStyle name="Связанная ячейка 3" xfId="1917"/>
    <cellStyle name="Связанная ячейка 3 2" xfId="1918"/>
    <cellStyle name="Связанная ячейка 3_46EE.2011(v1.0)" xfId="1919"/>
    <cellStyle name="Связанная ячейка 4" xfId="1920"/>
    <cellStyle name="Связанная ячейка 4 2" xfId="1921"/>
    <cellStyle name="Связанная ячейка 4_46EE.2011(v1.0)" xfId="1922"/>
    <cellStyle name="Связанная ячейка 5" xfId="1923"/>
    <cellStyle name="Связанная ячейка 5 2" xfId="1924"/>
    <cellStyle name="Связанная ячейка 5_46EE.2011(v1.0)" xfId="1925"/>
    <cellStyle name="Связанная ячейка 6" xfId="1926"/>
    <cellStyle name="Связанная ячейка 6 2" xfId="1927"/>
    <cellStyle name="Связанная ячейка 6_46EE.2011(v1.0)" xfId="1928"/>
    <cellStyle name="Связанная ячейка 7" xfId="1929"/>
    <cellStyle name="Связанная ячейка 7 2" xfId="1930"/>
    <cellStyle name="Связанная ячейка 7_46EE.2011(v1.0)" xfId="1931"/>
    <cellStyle name="Связанная ячейка 8" xfId="1932"/>
    <cellStyle name="Связанная ячейка 8 2" xfId="1933"/>
    <cellStyle name="Связанная ячейка 8_46EE.2011(v1.0)" xfId="1934"/>
    <cellStyle name="Связанная ячейка 9" xfId="1935"/>
    <cellStyle name="Связанная ячейка 9 2" xfId="1936"/>
    <cellStyle name="Связанная ячейка 9_46EE.2011(v1.0)" xfId="1937"/>
    <cellStyle name="Связанная ячейка_CONTROL.TARIFF.WARM.ENERGY.2012(v1.0)_data_fup" xfId="1938"/>
    <cellStyle name="Стиль 1" xfId="1939"/>
    <cellStyle name="Стиль 1 2" xfId="1940"/>
    <cellStyle name="Стиль 1 2 2" xfId="1941"/>
    <cellStyle name="Стиль 1 2_ARMRAZR" xfId="1942"/>
    <cellStyle name="Стиль 1_Новая инструкция1_фст" xfId="1943"/>
    <cellStyle name="Стиль 2" xfId="1944"/>
    <cellStyle name="Субсчет" xfId="1945"/>
    <cellStyle name="Счет" xfId="1946"/>
    <cellStyle name="ТЕКСТ" xfId="1947"/>
    <cellStyle name="ТЕКСТ 2" xfId="1948"/>
    <cellStyle name="ТЕКСТ 3" xfId="1949"/>
    <cellStyle name="ТЕКСТ 4" xfId="1950"/>
    <cellStyle name="ТЕКСТ 5" xfId="1951"/>
    <cellStyle name="ТЕКСТ 6" xfId="1952"/>
    <cellStyle name="ТЕКСТ 7" xfId="1953"/>
    <cellStyle name="ТЕКСТ 8" xfId="1954"/>
    <cellStyle name="ТЕКСТ 9" xfId="1955"/>
    <cellStyle name="Текст предупреждения 10" xfId="1956"/>
    <cellStyle name="Текст предупреждения 2" xfId="1957"/>
    <cellStyle name="Текст предупреждения 2 2" xfId="1958"/>
    <cellStyle name="Текст предупреждения 3" xfId="1959"/>
    <cellStyle name="Текст предупреждения 3 2" xfId="1960"/>
    <cellStyle name="Текст предупреждения 4" xfId="1961"/>
    <cellStyle name="Текст предупреждения 4 2" xfId="1962"/>
    <cellStyle name="Текст предупреждения 5" xfId="1963"/>
    <cellStyle name="Текст предупреждения 5 2" xfId="1964"/>
    <cellStyle name="Текст предупреждения 6" xfId="1965"/>
    <cellStyle name="Текст предупреждения 6 2" xfId="1966"/>
    <cellStyle name="Текст предупреждения 7" xfId="1967"/>
    <cellStyle name="Текст предупреждения 7 2" xfId="1968"/>
    <cellStyle name="Текст предупреждения 8" xfId="1969"/>
    <cellStyle name="Текст предупреждения 8 2" xfId="1970"/>
    <cellStyle name="Текст предупреждения 9" xfId="1971"/>
    <cellStyle name="Текст предупреждения 9 2" xfId="1972"/>
    <cellStyle name="Текст предупреждения_UPDATE.CONTROL.TARIFF.WARM.ENERGY.2012.TO.1.1" xfId="1973"/>
    <cellStyle name="ТЕКСТ_CONTROL.TARIFF.WARM.ENERGY.2012(v1.0)_data_fup" xfId="1974"/>
    <cellStyle name="Текстовый" xfId="1975"/>
    <cellStyle name="Текстовый 10" xfId="1976"/>
    <cellStyle name="Текстовый 11" xfId="1977"/>
    <cellStyle name="Текстовый 12" xfId="1978"/>
    <cellStyle name="Текстовый 13" xfId="1979"/>
    <cellStyle name="Текстовый 14" xfId="1980"/>
    <cellStyle name="Текстовый 2" xfId="1981"/>
    <cellStyle name="Текстовый 3" xfId="1982"/>
    <cellStyle name="Текстовый 4" xfId="1983"/>
    <cellStyle name="Текстовый 5" xfId="1984"/>
    <cellStyle name="Текстовый 6" xfId="1985"/>
    <cellStyle name="Текстовый 7" xfId="1986"/>
    <cellStyle name="Текстовый 8" xfId="1987"/>
    <cellStyle name="Текстовый 9" xfId="1988"/>
    <cellStyle name="Текстовый_1" xfId="1989"/>
    <cellStyle name="Тысячи [0]_22гк" xfId="1990"/>
    <cellStyle name="Тысячи_22гк" xfId="1991"/>
    <cellStyle name="ФИКСИРОВАННЫЙ" xfId="1992"/>
    <cellStyle name="ФИКСИРОВАННЫЙ 2" xfId="1993"/>
    <cellStyle name="ФИКСИРОВАННЫЙ 3" xfId="1994"/>
    <cellStyle name="ФИКСИРОВАННЫЙ 4" xfId="1995"/>
    <cellStyle name="ФИКСИРОВАННЫЙ 5" xfId="1996"/>
    <cellStyle name="ФИКСИРОВАННЫЙ 6" xfId="1997"/>
    <cellStyle name="ФИКСИРОВАННЫЙ 7" xfId="1998"/>
    <cellStyle name="ФИКСИРОВАННЫЙ 8" xfId="1999"/>
    <cellStyle name="ФИКСИРОВАННЫЙ 9" xfId="2000"/>
    <cellStyle name="ФИКСИРОВАННЫЙ_1" xfId="2001"/>
    <cellStyle name="Финансовый 2" xfId="2002"/>
    <cellStyle name="Финансовый 2 2" xfId="2003"/>
    <cellStyle name="Финансовый 2 2 2" xfId="2004"/>
    <cellStyle name="Финансовый 2 2_CONTROL.TARIFF.WARM.ENERGY.2012(v1.0)_data_fup" xfId="2005"/>
    <cellStyle name="Финансовый 2 3" xfId="2006"/>
    <cellStyle name="Финансовый 2_46EE.2011(v1.0)" xfId="2007"/>
    <cellStyle name="Финансовый 3" xfId="2008"/>
    <cellStyle name="Финансовый 3 2" xfId="2009"/>
    <cellStyle name="Финансовый 3 3" xfId="2010"/>
    <cellStyle name="Финансовый 3 4" xfId="2011"/>
    <cellStyle name="Финансовый 3_CONTROL.TARIFF.WARM.ENERGY.2012(v1.0)_data_fup" xfId="2012"/>
    <cellStyle name="Финансовый 4" xfId="2013"/>
    <cellStyle name="Финансовый 6" xfId="2014"/>
    <cellStyle name="Финансовый0[0]_FU_bal" xfId="2015"/>
    <cellStyle name="Формула" xfId="2016"/>
    <cellStyle name="Формула 2" xfId="2017"/>
    <cellStyle name="Формула_A РТ 2009 Рязаньэнерго" xfId="2018"/>
    <cellStyle name="ФормулаВБ" xfId="2019"/>
    <cellStyle name="ФормулаНаКонтроль" xfId="2020"/>
    <cellStyle name="Хороший 10" xfId="2021"/>
    <cellStyle name="Хороший 2" xfId="2022"/>
    <cellStyle name="Хороший 2 2" xfId="2023"/>
    <cellStyle name="Хороший 3" xfId="2024"/>
    <cellStyle name="Хороший 3 2" xfId="2025"/>
    <cellStyle name="Хороший 4" xfId="2026"/>
    <cellStyle name="Хороший 4 2" xfId="2027"/>
    <cellStyle name="Хороший 5" xfId="2028"/>
    <cellStyle name="Хороший 5 2" xfId="2029"/>
    <cellStyle name="Хороший 6" xfId="2030"/>
    <cellStyle name="Хороший 6 2" xfId="2031"/>
    <cellStyle name="Хороший 7" xfId="2032"/>
    <cellStyle name="Хороший 7 2" xfId="2033"/>
    <cellStyle name="Хороший 8" xfId="2034"/>
    <cellStyle name="Хороший 8 2" xfId="2035"/>
    <cellStyle name="Хороший 9" xfId="2036"/>
    <cellStyle name="Хороший 9 2" xfId="2037"/>
    <cellStyle name="Хороший_UPDATE.CONTROL.TARIFF.WARM.ENERGY.2012.TO.1.1" xfId="2038"/>
    <cellStyle name="Цена_продукта" xfId="2039"/>
    <cellStyle name="Цифры по центру с десятыми" xfId="2040"/>
    <cellStyle name="Цифры по центру с десятыми 2" xfId="2041"/>
    <cellStyle name="Цифры по центру с десятыми 3" xfId="2042"/>
    <cellStyle name="Цифры по центру с десятыми 4" xfId="2043"/>
    <cellStyle name="число" xfId="2044"/>
    <cellStyle name="Џђћ–…ќ’ќ›‰" xfId="2045"/>
    <cellStyle name="Шапка" xfId="2046"/>
    <cellStyle name="Шапка таблицы" xfId="2047"/>
    <cellStyle name="Шапка_CONTROL.TARIFF.WARM.ENERGY.2012(v1.0)_data_fup" xfId="2048"/>
    <cellStyle name="ШАУ" xfId="2049"/>
    <cellStyle name="標準_PL-CF sheet" xfId="2050"/>
    <cellStyle name="䁺_x0001_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9</xdr:row>
      <xdr:rowOff>47625</xdr:rowOff>
    </xdr:from>
    <xdr:to>
      <xdr:col>11</xdr:col>
      <xdr:colOff>0</xdr:colOff>
      <xdr:row>9</xdr:row>
      <xdr:rowOff>209550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25550" y="8001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1552575</xdr:colOff>
      <xdr:row>9</xdr:row>
      <xdr:rowOff>200025</xdr:rowOff>
    </xdr:from>
    <xdr:to>
      <xdr:col>6</xdr:col>
      <xdr:colOff>1752600</xdr:colOff>
      <xdr:row>10</xdr:row>
      <xdr:rowOff>57150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85725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8</xdr:row>
      <xdr:rowOff>47625</xdr:rowOff>
    </xdr:from>
    <xdr:to>
      <xdr:col>10</xdr:col>
      <xdr:colOff>0</xdr:colOff>
      <xdr:row>8</xdr:row>
      <xdr:rowOff>219075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01300" y="3524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HVS.TARIFF.REQUEST.3.61%20(1__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равочник видов деятельности"/>
      <sheetName val="Лицензирование"/>
      <sheetName val="Документы"/>
      <sheetName val="ПО по МО"/>
      <sheetName val="Баланс"/>
      <sheetName val="Расчет ПО"/>
      <sheetName val="Калькуляция ВС"/>
      <sheetName val="Исполнение тарифа"/>
      <sheetName val="Отчет о доходах"/>
      <sheetName val="Электроэнергия"/>
      <sheetName val="Уд.расход э.э"/>
      <sheetName val="Амортиз 1"/>
      <sheetName val="Амортиз 2"/>
      <sheetName val="Использ.аморт."/>
      <sheetName val="Движение ОС"/>
      <sheetName val="TEHSHEET"/>
      <sheetName val="З_п"/>
      <sheetName val="Численность"/>
      <sheetName val="Ремонт"/>
      <sheetName val="Материалы"/>
      <sheetName val="Покупка"/>
      <sheetName val="Прочие"/>
      <sheetName val="Цеховые"/>
      <sheetName val="Распределение цех"/>
      <sheetName val="Косвенные"/>
      <sheetName val="Распределение косв"/>
      <sheetName val="Распределение косв по циклам"/>
      <sheetName val="Прибыль"/>
      <sheetName val="Корректировка НВВ"/>
      <sheetName val="Схема оказания услуг"/>
      <sheetName val="Тех. хар-ка"/>
    </sheetNames>
    <sheetDataSet>
      <sheetData sheetId="17">
        <row r="2">
          <cell r="E2" t="str">
            <v>Да</v>
          </cell>
          <cell r="H2" t="str">
            <v>Водозабор, водоочистка, транспортировка и распределение воды</v>
          </cell>
          <cell r="I2" t="str">
            <v>Питьевая вода</v>
          </cell>
        </row>
        <row r="3">
          <cell r="E3" t="str">
            <v>Нет</v>
          </cell>
          <cell r="H3" t="str">
            <v>Водозабор</v>
          </cell>
          <cell r="I3" t="str">
            <v>Техническая вода</v>
          </cell>
        </row>
        <row r="4">
          <cell r="H4" t="str">
            <v>Водоочистка</v>
          </cell>
        </row>
        <row r="5">
          <cell r="H5" t="str">
            <v>Транспортировка и распределение воды</v>
          </cell>
        </row>
        <row r="6">
          <cell r="H6" t="str">
            <v>Водозабор и очистка</v>
          </cell>
        </row>
        <row r="7">
          <cell r="H7" t="str">
            <v>Водозабор и транспортировка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/>
  <dimension ref="D7:L47"/>
  <sheetViews>
    <sheetView view="pageBreakPreview" zoomScaleSheetLayoutView="100" zoomScalePageLayoutView="0" workbookViewId="0" topLeftCell="C19">
      <selection activeCell="J15" sqref="J15"/>
    </sheetView>
  </sheetViews>
  <sheetFormatPr defaultColWidth="9.00390625" defaultRowHeight="12.75"/>
  <cols>
    <col min="1" max="2" width="0" style="26" hidden="1" customWidth="1"/>
    <col min="3" max="3" width="9.125" style="26" customWidth="1"/>
    <col min="4" max="4" width="9.125" style="32" customWidth="1"/>
    <col min="5" max="5" width="19.625" style="26" customWidth="1"/>
    <col min="6" max="6" width="17.50390625" style="26" customWidth="1"/>
    <col min="7" max="7" width="17.125" style="36" customWidth="1"/>
    <col min="8" max="8" width="13.625" style="26" customWidth="1"/>
    <col min="9" max="9" width="14.125" style="26" customWidth="1"/>
    <col min="10" max="10" width="12.00390625" style="26" customWidth="1"/>
    <col min="11" max="12" width="15.375" style="26" customWidth="1"/>
    <col min="13" max="16384" width="9.125" style="2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12" ht="22.5" customHeight="1">
      <c r="D7" s="367" t="s">
        <v>6</v>
      </c>
      <c r="E7" s="368"/>
      <c r="F7" s="368"/>
      <c r="G7" s="368"/>
      <c r="H7" s="368"/>
      <c r="I7" s="368"/>
      <c r="J7" s="368"/>
      <c r="K7" s="368"/>
      <c r="L7" s="368"/>
    </row>
    <row r="8" spans="4:12" ht="48" customHeight="1" thickBot="1">
      <c r="D8" s="110" t="s">
        <v>340</v>
      </c>
      <c r="E8" s="364" t="s">
        <v>574</v>
      </c>
      <c r="F8" s="364"/>
      <c r="G8" s="111" t="s">
        <v>342</v>
      </c>
      <c r="H8" s="111" t="s">
        <v>531</v>
      </c>
      <c r="I8" s="111" t="s">
        <v>532</v>
      </c>
      <c r="J8" s="111" t="s">
        <v>533</v>
      </c>
      <c r="K8" s="198" t="s">
        <v>534</v>
      </c>
      <c r="L8" s="126" t="s">
        <v>208</v>
      </c>
    </row>
    <row r="9" spans="4:12" ht="11.25">
      <c r="D9" s="199">
        <v>1</v>
      </c>
      <c r="E9" s="199">
        <v>2</v>
      </c>
      <c r="F9" s="199"/>
      <c r="G9" s="199">
        <v>3</v>
      </c>
      <c r="H9" s="199">
        <v>4</v>
      </c>
      <c r="I9" s="199">
        <v>5</v>
      </c>
      <c r="J9" s="199">
        <v>6</v>
      </c>
      <c r="K9" s="199">
        <v>7</v>
      </c>
      <c r="L9" s="199">
        <v>8</v>
      </c>
    </row>
    <row r="10" spans="4:12" ht="11.25">
      <c r="D10" s="370" t="s">
        <v>336</v>
      </c>
      <c r="E10" s="365" t="s">
        <v>530</v>
      </c>
      <c r="F10" s="200" t="s">
        <v>344</v>
      </c>
      <c r="G10" s="372" t="s">
        <v>345</v>
      </c>
      <c r="H10" s="201">
        <v>87.8</v>
      </c>
      <c r="I10" s="201">
        <v>70.8</v>
      </c>
      <c r="J10" s="201">
        <v>87.8</v>
      </c>
      <c r="K10" s="201">
        <v>87.8</v>
      </c>
      <c r="L10" s="202"/>
    </row>
    <row r="11" spans="4:12" ht="11.25">
      <c r="D11" s="371"/>
      <c r="E11" s="366"/>
      <c r="F11" s="95" t="s">
        <v>346</v>
      </c>
      <c r="G11" s="373"/>
      <c r="H11" s="203">
        <v>0.241</v>
      </c>
      <c r="I11" s="203">
        <v>0.194</v>
      </c>
      <c r="J11" s="203">
        <v>0.241</v>
      </c>
      <c r="K11" s="203">
        <v>0.241</v>
      </c>
      <c r="L11" s="204"/>
    </row>
    <row r="12" spans="4:12" ht="11.25">
      <c r="D12" s="114" t="s">
        <v>337</v>
      </c>
      <c r="E12" s="369" t="s">
        <v>347</v>
      </c>
      <c r="F12" s="369"/>
      <c r="G12" s="31" t="s">
        <v>345</v>
      </c>
      <c r="H12" s="203"/>
      <c r="I12" s="203">
        <v>112.6</v>
      </c>
      <c r="J12" s="203">
        <v>112.6</v>
      </c>
      <c r="K12" s="203">
        <v>112.6</v>
      </c>
      <c r="L12" s="204"/>
    </row>
    <row r="13" spans="4:12" ht="11.25">
      <c r="D13" s="114" t="s">
        <v>338</v>
      </c>
      <c r="E13" s="369" t="s">
        <v>348</v>
      </c>
      <c r="F13" s="369"/>
      <c r="G13" s="31" t="s">
        <v>345</v>
      </c>
      <c r="H13" s="203"/>
      <c r="I13" s="203"/>
      <c r="J13" s="203"/>
      <c r="K13" s="204"/>
      <c r="L13" s="204"/>
    </row>
    <row r="14" spans="4:12" ht="11.25">
      <c r="D14" s="371" t="s">
        <v>339</v>
      </c>
      <c r="E14" s="369" t="s">
        <v>238</v>
      </c>
      <c r="F14" s="369"/>
      <c r="G14" s="31" t="s">
        <v>349</v>
      </c>
      <c r="H14" s="203"/>
      <c r="I14" s="203"/>
      <c r="J14" s="203"/>
      <c r="K14" s="204"/>
      <c r="L14" s="204"/>
    </row>
    <row r="15" spans="4:12" ht="11.25">
      <c r="D15" s="371"/>
      <c r="E15" s="366" t="s">
        <v>236</v>
      </c>
      <c r="F15" s="366"/>
      <c r="G15" s="31" t="s">
        <v>349</v>
      </c>
      <c r="H15" s="203"/>
      <c r="I15" s="203"/>
      <c r="J15" s="203"/>
      <c r="K15" s="204"/>
      <c r="L15" s="204"/>
    </row>
    <row r="16" spans="4:12" ht="11.25">
      <c r="D16" s="371"/>
      <c r="E16" s="366" t="s">
        <v>237</v>
      </c>
      <c r="F16" s="366"/>
      <c r="G16" s="31" t="s">
        <v>349</v>
      </c>
      <c r="H16" s="203"/>
      <c r="I16" s="203"/>
      <c r="J16" s="203"/>
      <c r="K16" s="204"/>
      <c r="L16" s="204"/>
    </row>
    <row r="17" spans="4:12" ht="11.25">
      <c r="D17" s="371" t="s">
        <v>285</v>
      </c>
      <c r="E17" s="369" t="s">
        <v>350</v>
      </c>
      <c r="F17" s="369"/>
      <c r="G17" s="373" t="s">
        <v>385</v>
      </c>
      <c r="H17" s="203"/>
      <c r="I17" s="203"/>
      <c r="J17" s="203"/>
      <c r="K17" s="204"/>
      <c r="L17" s="204"/>
    </row>
    <row r="18" spans="4:12" ht="11.25">
      <c r="D18" s="371"/>
      <c r="E18" s="369" t="s">
        <v>351</v>
      </c>
      <c r="F18" s="369"/>
      <c r="G18" s="373"/>
      <c r="H18" s="203"/>
      <c r="I18" s="203"/>
      <c r="J18" s="203"/>
      <c r="K18" s="204"/>
      <c r="L18" s="204"/>
    </row>
    <row r="19" spans="4:12" ht="11.25">
      <c r="D19" s="371"/>
      <c r="E19" s="369" t="s">
        <v>352</v>
      </c>
      <c r="F19" s="369"/>
      <c r="G19" s="373"/>
      <c r="H19" s="203"/>
      <c r="I19" s="203"/>
      <c r="J19" s="203"/>
      <c r="K19" s="204"/>
      <c r="L19" s="204"/>
    </row>
    <row r="20" spans="4:12" ht="11.25">
      <c r="D20" s="371"/>
      <c r="E20" s="369" t="s">
        <v>353</v>
      </c>
      <c r="F20" s="369"/>
      <c r="G20" s="373"/>
      <c r="H20" s="203"/>
      <c r="I20" s="203"/>
      <c r="J20" s="203"/>
      <c r="K20" s="204"/>
      <c r="L20" s="204"/>
    </row>
    <row r="21" spans="4:12" ht="11.25">
      <c r="D21" s="371"/>
      <c r="E21" s="369" t="s">
        <v>354</v>
      </c>
      <c r="F21" s="369"/>
      <c r="G21" s="373"/>
      <c r="H21" s="203"/>
      <c r="I21" s="203"/>
      <c r="J21" s="203"/>
      <c r="K21" s="204"/>
      <c r="L21" s="204"/>
    </row>
    <row r="22" spans="4:12" ht="11.25">
      <c r="D22" s="371"/>
      <c r="E22" s="369" t="s">
        <v>356</v>
      </c>
      <c r="F22" s="369"/>
      <c r="G22" s="31" t="s">
        <v>357</v>
      </c>
      <c r="H22" s="203"/>
      <c r="I22" s="203"/>
      <c r="J22" s="203"/>
      <c r="K22" s="203"/>
      <c r="L22" s="204"/>
    </row>
    <row r="23" spans="4:12" ht="11.25">
      <c r="D23" s="114" t="s">
        <v>286</v>
      </c>
      <c r="E23" s="369" t="s">
        <v>358</v>
      </c>
      <c r="F23" s="369"/>
      <c r="G23" s="31" t="s">
        <v>349</v>
      </c>
      <c r="H23" s="203">
        <v>9</v>
      </c>
      <c r="I23" s="203">
        <v>9</v>
      </c>
      <c r="J23" s="203">
        <v>9</v>
      </c>
      <c r="K23" s="203">
        <v>9</v>
      </c>
      <c r="L23" s="204"/>
    </row>
    <row r="24" spans="4:12" ht="11.25">
      <c r="D24" s="371" t="s">
        <v>287</v>
      </c>
      <c r="E24" s="369" t="s">
        <v>359</v>
      </c>
      <c r="F24" s="369"/>
      <c r="G24" s="373" t="s">
        <v>385</v>
      </c>
      <c r="H24" s="203"/>
      <c r="I24" s="203"/>
      <c r="J24" s="203"/>
      <c r="K24" s="203"/>
      <c r="L24" s="204"/>
    </row>
    <row r="25" spans="4:12" ht="11.25">
      <c r="D25" s="371"/>
      <c r="E25" s="369" t="s">
        <v>395</v>
      </c>
      <c r="F25" s="369"/>
      <c r="G25" s="373"/>
      <c r="H25" s="203"/>
      <c r="I25" s="203"/>
      <c r="J25" s="203"/>
      <c r="K25" s="203"/>
      <c r="L25" s="204"/>
    </row>
    <row r="26" spans="4:12" ht="11.25">
      <c r="D26" s="371"/>
      <c r="E26" s="369" t="s">
        <v>396</v>
      </c>
      <c r="F26" s="369"/>
      <c r="G26" s="373"/>
      <c r="H26" s="203"/>
      <c r="I26" s="203"/>
      <c r="J26" s="203"/>
      <c r="K26" s="203"/>
      <c r="L26" s="204"/>
    </row>
    <row r="27" spans="4:12" ht="11.25">
      <c r="D27" s="371"/>
      <c r="E27" s="369" t="s">
        <v>353</v>
      </c>
      <c r="F27" s="369"/>
      <c r="G27" s="373"/>
      <c r="H27" s="203"/>
      <c r="I27" s="203"/>
      <c r="J27" s="203"/>
      <c r="K27" s="203"/>
      <c r="L27" s="204"/>
    </row>
    <row r="28" spans="4:12" ht="11.25">
      <c r="D28" s="371"/>
      <c r="E28" s="369" t="s">
        <v>354</v>
      </c>
      <c r="F28" s="369"/>
      <c r="G28" s="373"/>
      <c r="H28" s="203"/>
      <c r="I28" s="203"/>
      <c r="J28" s="203"/>
      <c r="K28" s="203"/>
      <c r="L28" s="204"/>
    </row>
    <row r="29" spans="4:12" ht="11.25">
      <c r="D29" s="371"/>
      <c r="E29" s="369" t="s">
        <v>356</v>
      </c>
      <c r="F29" s="369"/>
      <c r="G29" s="31" t="s">
        <v>357</v>
      </c>
      <c r="H29" s="203"/>
      <c r="I29" s="203"/>
      <c r="J29" s="203"/>
      <c r="K29" s="203"/>
      <c r="L29" s="204"/>
    </row>
    <row r="30" spans="4:12" ht="11.25">
      <c r="D30" s="114" t="s">
        <v>288</v>
      </c>
      <c r="E30" s="369" t="s">
        <v>360</v>
      </c>
      <c r="F30" s="369"/>
      <c r="G30" s="31" t="s">
        <v>349</v>
      </c>
      <c r="H30" s="203">
        <v>9</v>
      </c>
      <c r="I30" s="203">
        <v>9</v>
      </c>
      <c r="J30" s="203">
        <v>9</v>
      </c>
      <c r="K30" s="203">
        <v>9</v>
      </c>
      <c r="L30" s="204"/>
    </row>
    <row r="31" spans="4:12" ht="11.25">
      <c r="D31" s="114" t="s">
        <v>289</v>
      </c>
      <c r="E31" s="369" t="s">
        <v>361</v>
      </c>
      <c r="F31" s="369"/>
      <c r="G31" s="31" t="s">
        <v>349</v>
      </c>
      <c r="H31" s="203">
        <v>9</v>
      </c>
      <c r="I31" s="203">
        <v>9</v>
      </c>
      <c r="J31" s="203">
        <v>9</v>
      </c>
      <c r="K31" s="203">
        <v>9</v>
      </c>
      <c r="L31" s="204"/>
    </row>
    <row r="32" spans="4:12" ht="11.25">
      <c r="D32" s="114" t="s">
        <v>290</v>
      </c>
      <c r="E32" s="369" t="s">
        <v>362</v>
      </c>
      <c r="F32" s="369"/>
      <c r="G32" s="31" t="s">
        <v>345</v>
      </c>
      <c r="H32" s="203"/>
      <c r="I32" s="203"/>
      <c r="J32" s="203"/>
      <c r="K32" s="203"/>
      <c r="L32" s="204"/>
    </row>
    <row r="33" spans="4:12" ht="11.25">
      <c r="D33" s="114" t="s">
        <v>291</v>
      </c>
      <c r="E33" s="369" t="s">
        <v>363</v>
      </c>
      <c r="F33" s="369"/>
      <c r="G33" s="31" t="s">
        <v>349</v>
      </c>
      <c r="H33" s="203">
        <v>0.225</v>
      </c>
      <c r="I33" s="203">
        <v>0.225</v>
      </c>
      <c r="J33" s="203">
        <v>0.225</v>
      </c>
      <c r="K33" s="203">
        <v>0.225</v>
      </c>
      <c r="L33" s="204"/>
    </row>
    <row r="34" spans="4:12" ht="11.25">
      <c r="D34" s="114" t="s">
        <v>292</v>
      </c>
      <c r="E34" s="369" t="s">
        <v>364</v>
      </c>
      <c r="F34" s="369"/>
      <c r="G34" s="31" t="s">
        <v>345</v>
      </c>
      <c r="H34" s="203"/>
      <c r="I34" s="203"/>
      <c r="J34" s="203"/>
      <c r="K34" s="203"/>
      <c r="L34" s="204"/>
    </row>
    <row r="35" spans="4:12" ht="11.25">
      <c r="D35" s="114" t="s">
        <v>302</v>
      </c>
      <c r="E35" s="369" t="s">
        <v>377</v>
      </c>
      <c r="F35" s="369"/>
      <c r="G35" s="31" t="s">
        <v>349</v>
      </c>
      <c r="H35" s="203"/>
      <c r="I35" s="203"/>
      <c r="J35" s="203"/>
      <c r="K35" s="203"/>
      <c r="L35" s="204"/>
    </row>
    <row r="36" spans="4:12" ht="11.25">
      <c r="D36" s="114" t="s">
        <v>365</v>
      </c>
      <c r="E36" s="369" t="s">
        <v>378</v>
      </c>
      <c r="F36" s="369"/>
      <c r="G36" s="31" t="s">
        <v>367</v>
      </c>
      <c r="H36" s="203">
        <v>12.8</v>
      </c>
      <c r="I36" s="203">
        <v>12.8</v>
      </c>
      <c r="J36" s="203">
        <v>12.8</v>
      </c>
      <c r="K36" s="203">
        <v>12.8</v>
      </c>
      <c r="L36" s="204"/>
    </row>
    <row r="37" spans="4:12" ht="11.25">
      <c r="D37" s="114" t="s">
        <v>366</v>
      </c>
      <c r="E37" s="369" t="s">
        <v>379</v>
      </c>
      <c r="F37" s="369"/>
      <c r="G37" s="31" t="s">
        <v>367</v>
      </c>
      <c r="H37" s="203"/>
      <c r="I37" s="203"/>
      <c r="J37" s="203"/>
      <c r="K37" s="203"/>
      <c r="L37" s="204"/>
    </row>
    <row r="38" spans="4:12" ht="11.25">
      <c r="D38" s="114" t="s">
        <v>368</v>
      </c>
      <c r="E38" s="369" t="s">
        <v>380</v>
      </c>
      <c r="F38" s="369"/>
      <c r="G38" s="31" t="s">
        <v>367</v>
      </c>
      <c r="H38" s="203"/>
      <c r="I38" s="203"/>
      <c r="J38" s="203"/>
      <c r="K38" s="203"/>
      <c r="L38" s="204"/>
    </row>
    <row r="39" spans="4:12" ht="11.25">
      <c r="D39" s="114" t="s">
        <v>369</v>
      </c>
      <c r="E39" s="369" t="s">
        <v>381</v>
      </c>
      <c r="F39" s="369"/>
      <c r="G39" s="31" t="s">
        <v>370</v>
      </c>
      <c r="H39" s="203">
        <v>100</v>
      </c>
      <c r="I39" s="203">
        <v>100</v>
      </c>
      <c r="J39" s="203">
        <v>100</v>
      </c>
      <c r="K39" s="203">
        <v>100</v>
      </c>
      <c r="L39" s="204"/>
    </row>
    <row r="40" spans="4:12" ht="11.25">
      <c r="D40" s="114" t="s">
        <v>371</v>
      </c>
      <c r="E40" s="369" t="s">
        <v>382</v>
      </c>
      <c r="F40" s="369"/>
      <c r="G40" s="31" t="s">
        <v>383</v>
      </c>
      <c r="H40" s="203">
        <v>8</v>
      </c>
      <c r="I40" s="203">
        <v>8</v>
      </c>
      <c r="J40" s="203">
        <v>8</v>
      </c>
      <c r="K40" s="203">
        <v>8</v>
      </c>
      <c r="L40" s="204"/>
    </row>
    <row r="41" spans="4:12" ht="11.25">
      <c r="D41" s="114" t="s">
        <v>372</v>
      </c>
      <c r="E41" s="369" t="s">
        <v>375</v>
      </c>
      <c r="F41" s="369"/>
      <c r="G41" s="31" t="s">
        <v>349</v>
      </c>
      <c r="H41" s="203">
        <v>13</v>
      </c>
      <c r="I41" s="203">
        <v>13</v>
      </c>
      <c r="J41" s="203">
        <v>13</v>
      </c>
      <c r="K41" s="203">
        <v>13</v>
      </c>
      <c r="L41" s="204"/>
    </row>
    <row r="42" spans="4:12" ht="11.25">
      <c r="D42" s="114" t="s">
        <v>373</v>
      </c>
      <c r="E42" s="369" t="s">
        <v>376</v>
      </c>
      <c r="F42" s="369"/>
      <c r="G42" s="31" t="s">
        <v>349</v>
      </c>
      <c r="H42" s="203"/>
      <c r="I42" s="203"/>
      <c r="J42" s="203"/>
      <c r="K42" s="203"/>
      <c r="L42" s="204"/>
    </row>
    <row r="43" spans="4:12" ht="11.25">
      <c r="D43" s="375" t="s">
        <v>374</v>
      </c>
      <c r="E43" s="369" t="s">
        <v>384</v>
      </c>
      <c r="F43" s="369"/>
      <c r="G43" s="373" t="s">
        <v>355</v>
      </c>
      <c r="H43" s="203"/>
      <c r="I43" s="203"/>
      <c r="J43" s="203"/>
      <c r="K43" s="204"/>
      <c r="L43" s="204"/>
    </row>
    <row r="44" spans="4:12" ht="11.25">
      <c r="D44" s="376"/>
      <c r="E44" s="369" t="s">
        <v>351</v>
      </c>
      <c r="F44" s="369"/>
      <c r="G44" s="373"/>
      <c r="H44" s="203"/>
      <c r="I44" s="203"/>
      <c r="J44" s="203"/>
      <c r="K44" s="204"/>
      <c r="L44" s="204"/>
    </row>
    <row r="45" spans="4:12" ht="11.25">
      <c r="D45" s="376"/>
      <c r="E45" s="369" t="s">
        <v>352</v>
      </c>
      <c r="F45" s="369"/>
      <c r="G45" s="373"/>
      <c r="H45" s="203"/>
      <c r="I45" s="203"/>
      <c r="J45" s="203"/>
      <c r="K45" s="204"/>
      <c r="L45" s="204"/>
    </row>
    <row r="46" spans="4:12" ht="11.25">
      <c r="D46" s="376"/>
      <c r="E46" s="369" t="s">
        <v>353</v>
      </c>
      <c r="F46" s="369"/>
      <c r="G46" s="373"/>
      <c r="H46" s="203"/>
      <c r="I46" s="203"/>
      <c r="J46" s="203"/>
      <c r="K46" s="204"/>
      <c r="L46" s="204"/>
    </row>
    <row r="47" spans="4:12" ht="12" thickBot="1">
      <c r="D47" s="377"/>
      <c r="E47" s="378" t="s">
        <v>354</v>
      </c>
      <c r="F47" s="378"/>
      <c r="G47" s="374"/>
      <c r="H47" s="206"/>
      <c r="I47" s="206"/>
      <c r="J47" s="206"/>
      <c r="K47" s="207"/>
      <c r="L47" s="207"/>
    </row>
  </sheetData>
  <sheetProtection/>
  <mergeCells count="48">
    <mergeCell ref="G24:G28"/>
    <mergeCell ref="G17:G21"/>
    <mergeCell ref="E36:F36"/>
    <mergeCell ref="E33:F33"/>
    <mergeCell ref="E34:F34"/>
    <mergeCell ref="E35:F35"/>
    <mergeCell ref="E23:F23"/>
    <mergeCell ref="E31:F31"/>
    <mergeCell ref="E32:F32"/>
    <mergeCell ref="E27:F27"/>
    <mergeCell ref="E16:F16"/>
    <mergeCell ref="D14:D16"/>
    <mergeCell ref="E15:F15"/>
    <mergeCell ref="E30:F30"/>
    <mergeCell ref="D24:D29"/>
    <mergeCell ref="E24:F24"/>
    <mergeCell ref="E25:F25"/>
    <mergeCell ref="E26:F26"/>
    <mergeCell ref="E28:F28"/>
    <mergeCell ref="E29:F29"/>
    <mergeCell ref="D43:D47"/>
    <mergeCell ref="E43:F43"/>
    <mergeCell ref="E44:F44"/>
    <mergeCell ref="E45:F45"/>
    <mergeCell ref="E46:F46"/>
    <mergeCell ref="E47:F47"/>
    <mergeCell ref="E38:F38"/>
    <mergeCell ref="E37:F37"/>
    <mergeCell ref="G43:G47"/>
    <mergeCell ref="E41:F41"/>
    <mergeCell ref="E40:F40"/>
    <mergeCell ref="E39:F39"/>
    <mergeCell ref="E42:F42"/>
    <mergeCell ref="D17:D22"/>
    <mergeCell ref="E17:F17"/>
    <mergeCell ref="E18:F18"/>
    <mergeCell ref="E19:F19"/>
    <mergeCell ref="E20:F20"/>
    <mergeCell ref="E21:F21"/>
    <mergeCell ref="E22:F22"/>
    <mergeCell ref="E8:F8"/>
    <mergeCell ref="E10:E11"/>
    <mergeCell ref="D7:L7"/>
    <mergeCell ref="E14:F14"/>
    <mergeCell ref="E13:F13"/>
    <mergeCell ref="D10:D11"/>
    <mergeCell ref="G10:G11"/>
    <mergeCell ref="E12:F12"/>
  </mergeCells>
  <printOptions/>
  <pageMargins left="0.984251968503937" right="0.5905511811023623" top="0.7874015748031497" bottom="0.7874015748031497" header="0.3937007874015748" footer="0.3937007874015748"/>
  <pageSetup horizontalDpi="200" verticalDpi="200" orientation="landscape" paperSize="9" r:id="rId1"/>
  <headerFooter alignWithMargins="0">
    <oddHeader>&amp;LПодготовлено с помощью ЕИАС ФСТ России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D7:T34"/>
  <sheetViews>
    <sheetView showGridLines="0" view="pageBreakPreview" zoomScaleSheetLayoutView="100" zoomScalePageLayoutView="0" workbookViewId="0" topLeftCell="C7">
      <selection activeCell="I23" sqref="I23:J24"/>
    </sheetView>
  </sheetViews>
  <sheetFormatPr defaultColWidth="9.00390625" defaultRowHeight="12.75"/>
  <cols>
    <col min="1" max="2" width="0" style="26" hidden="1" customWidth="1"/>
    <col min="3" max="3" width="7.00390625" style="26" customWidth="1"/>
    <col min="4" max="4" width="9.125" style="26" customWidth="1"/>
    <col min="5" max="5" width="25.625" style="26" customWidth="1"/>
    <col min="6" max="7" width="18.00390625" style="26" customWidth="1"/>
    <col min="8" max="8" width="18.00390625" style="296" customWidth="1"/>
    <col min="9" max="10" width="18.00390625" style="26" customWidth="1"/>
    <col min="11" max="17" width="18.00390625" style="297" customWidth="1"/>
    <col min="18" max="18" width="0" style="26" hidden="1" customWidth="1"/>
    <col min="19" max="19" width="13.375" style="70" customWidth="1"/>
    <col min="20" max="20" width="9.875" style="26" hidden="1" customWidth="1"/>
    <col min="21" max="16384" width="9.125" style="2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17" ht="17.25" customHeight="1">
      <c r="D7" s="335" t="s">
        <v>191</v>
      </c>
      <c r="E7" s="336"/>
      <c r="F7" s="337"/>
      <c r="G7" s="93"/>
      <c r="H7" s="163"/>
      <c r="I7" s="93"/>
      <c r="J7" s="93"/>
      <c r="K7" s="164"/>
      <c r="L7" s="164"/>
      <c r="M7" s="164"/>
      <c r="N7" s="164"/>
      <c r="O7" s="164"/>
      <c r="P7" s="164"/>
      <c r="Q7" s="164"/>
    </row>
    <row r="8" ht="11.25">
      <c r="Q8" s="298" t="s">
        <v>11</v>
      </c>
    </row>
    <row r="9" spans="4:19" ht="80.25" customHeight="1">
      <c r="D9" s="29" t="s">
        <v>340</v>
      </c>
      <c r="E9" s="29" t="s">
        <v>74</v>
      </c>
      <c r="F9" s="29" t="s">
        <v>75</v>
      </c>
      <c r="G9" s="29" t="s">
        <v>552</v>
      </c>
      <c r="H9" s="68" t="s">
        <v>76</v>
      </c>
      <c r="I9" s="29" t="s">
        <v>77</v>
      </c>
      <c r="J9" s="29" t="s">
        <v>78</v>
      </c>
      <c r="K9" s="68" t="s">
        <v>79</v>
      </c>
      <c r="L9" s="68" t="s">
        <v>80</v>
      </c>
      <c r="M9" s="68" t="s">
        <v>81</v>
      </c>
      <c r="N9" s="68" t="s">
        <v>14</v>
      </c>
      <c r="O9" s="68" t="s">
        <v>82</v>
      </c>
      <c r="P9" s="68" t="s">
        <v>83</v>
      </c>
      <c r="Q9" s="68" t="s">
        <v>84</v>
      </c>
      <c r="S9" s="41" t="s">
        <v>208</v>
      </c>
    </row>
    <row r="10" spans="4:19" ht="11.25">
      <c r="D10" s="253">
        <v>1</v>
      </c>
      <c r="E10" s="253" t="s">
        <v>468</v>
      </c>
      <c r="F10" s="253" t="s">
        <v>469</v>
      </c>
      <c r="G10" s="253" t="s">
        <v>470</v>
      </c>
      <c r="H10" s="299" t="s">
        <v>471</v>
      </c>
      <c r="I10" s="253" t="s">
        <v>483</v>
      </c>
      <c r="J10" s="253" t="s">
        <v>540</v>
      </c>
      <c r="K10" s="299" t="s">
        <v>567</v>
      </c>
      <c r="L10" s="299" t="s">
        <v>575</v>
      </c>
      <c r="M10" s="299" t="s">
        <v>476</v>
      </c>
      <c r="N10" s="299" t="s">
        <v>484</v>
      </c>
      <c r="O10" s="299" t="s">
        <v>485</v>
      </c>
      <c r="P10" s="299" t="s">
        <v>486</v>
      </c>
      <c r="Q10" s="299" t="s">
        <v>487</v>
      </c>
      <c r="R10" s="253">
        <v>8</v>
      </c>
      <c r="S10" s="253" t="s">
        <v>488</v>
      </c>
    </row>
    <row r="11" spans="4:19" ht="11.25">
      <c r="D11" s="369" t="s">
        <v>512</v>
      </c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S11" s="211"/>
    </row>
    <row r="12" spans="4:19" ht="11.25">
      <c r="D12" s="429" t="s">
        <v>511</v>
      </c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1"/>
      <c r="S12" s="211"/>
    </row>
    <row r="13" spans="4:20" ht="11.25">
      <c r="D13" s="95">
        <v>1</v>
      </c>
      <c r="E13" s="302"/>
      <c r="F13" s="302"/>
      <c r="G13" s="302"/>
      <c r="H13" s="303"/>
      <c r="I13" s="302"/>
      <c r="J13" s="302"/>
      <c r="K13" s="289"/>
      <c r="L13" s="289"/>
      <c r="M13" s="289"/>
      <c r="N13" s="289"/>
      <c r="O13" s="289"/>
      <c r="P13" s="289"/>
      <c r="Q13" s="289"/>
      <c r="S13" s="304"/>
      <c r="T13" s="26" t="s">
        <v>0</v>
      </c>
    </row>
    <row r="14" spans="4:19" ht="11.25" customHeight="1">
      <c r="D14" s="305" t="s">
        <v>513</v>
      </c>
      <c r="E14" s="306"/>
      <c r="F14" s="306"/>
      <c r="G14" s="306"/>
      <c r="H14" s="307"/>
      <c r="I14" s="306"/>
      <c r="J14" s="306"/>
      <c r="K14" s="308"/>
      <c r="L14" s="308"/>
      <c r="M14" s="308"/>
      <c r="N14" s="308"/>
      <c r="O14" s="308"/>
      <c r="P14" s="308"/>
      <c r="Q14" s="309"/>
      <c r="S14" s="304"/>
    </row>
    <row r="15" spans="4:20" ht="11.25">
      <c r="D15" s="95">
        <v>1</v>
      </c>
      <c r="E15" s="203"/>
      <c r="F15" s="203"/>
      <c r="G15" s="203"/>
      <c r="H15" s="310"/>
      <c r="I15" s="203"/>
      <c r="J15" s="203"/>
      <c r="K15" s="289"/>
      <c r="L15" s="289"/>
      <c r="M15" s="289"/>
      <c r="N15" s="289"/>
      <c r="O15" s="289"/>
      <c r="P15" s="289"/>
      <c r="Q15" s="289"/>
      <c r="R15" s="26" t="s">
        <v>207</v>
      </c>
      <c r="S15" s="304"/>
      <c r="T15" s="26" t="s">
        <v>1</v>
      </c>
    </row>
    <row r="16" spans="4:19" ht="11.25">
      <c r="D16" s="369" t="s">
        <v>514</v>
      </c>
      <c r="E16" s="369"/>
      <c r="F16" s="369"/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S16" s="304"/>
    </row>
    <row r="17" spans="4:19" ht="11.25">
      <c r="D17" s="429" t="s">
        <v>511</v>
      </c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1"/>
      <c r="S17" s="304"/>
    </row>
    <row r="18" spans="4:20" ht="11.25">
      <c r="D18" s="95">
        <v>1</v>
      </c>
      <c r="E18" s="302"/>
      <c r="F18" s="302"/>
      <c r="G18" s="302"/>
      <c r="H18" s="303"/>
      <c r="I18" s="302"/>
      <c r="J18" s="302"/>
      <c r="K18" s="289"/>
      <c r="L18" s="289"/>
      <c r="M18" s="289"/>
      <c r="N18" s="289"/>
      <c r="O18" s="289"/>
      <c r="P18" s="289"/>
      <c r="Q18" s="289"/>
      <c r="S18" s="304"/>
      <c r="T18" s="26" t="s">
        <v>0</v>
      </c>
    </row>
    <row r="19" spans="4:19" ht="11.25">
      <c r="D19" s="429" t="s">
        <v>513</v>
      </c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0"/>
      <c r="Q19" s="431"/>
      <c r="S19" s="304"/>
    </row>
    <row r="20" spans="4:20" ht="11.25">
      <c r="D20" s="95">
        <v>1</v>
      </c>
      <c r="E20" s="203"/>
      <c r="F20" s="203"/>
      <c r="G20" s="203"/>
      <c r="H20" s="310"/>
      <c r="I20" s="203"/>
      <c r="J20" s="203"/>
      <c r="K20" s="289"/>
      <c r="L20" s="289"/>
      <c r="M20" s="289"/>
      <c r="N20" s="289"/>
      <c r="O20" s="289"/>
      <c r="P20" s="289"/>
      <c r="Q20" s="289"/>
      <c r="S20" s="304"/>
      <c r="T20" s="26" t="s">
        <v>1</v>
      </c>
    </row>
    <row r="21" spans="4:19" ht="11.25">
      <c r="D21" s="369" t="s">
        <v>515</v>
      </c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S21" s="304"/>
    </row>
    <row r="22" spans="4:19" ht="11.25">
      <c r="D22" s="429" t="s">
        <v>511</v>
      </c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0"/>
      <c r="P22" s="430"/>
      <c r="Q22" s="431"/>
      <c r="S22" s="304"/>
    </row>
    <row r="23" spans="4:20" ht="11.25">
      <c r="D23" s="95">
        <v>1</v>
      </c>
      <c r="E23" s="352">
        <v>140001</v>
      </c>
      <c r="F23" s="302" t="s">
        <v>585</v>
      </c>
      <c r="G23" s="302" t="s">
        <v>587</v>
      </c>
      <c r="H23" s="353">
        <v>8</v>
      </c>
      <c r="I23" s="352">
        <v>4</v>
      </c>
      <c r="J23" s="352">
        <v>25</v>
      </c>
      <c r="K23" s="289">
        <v>275770</v>
      </c>
      <c r="L23" s="289"/>
      <c r="M23" s="289">
        <v>89090</v>
      </c>
      <c r="N23" s="289">
        <v>11030</v>
      </c>
      <c r="O23" s="289">
        <v>175650</v>
      </c>
      <c r="P23" s="289">
        <v>100120</v>
      </c>
      <c r="Q23" s="353">
        <v>36</v>
      </c>
      <c r="S23" s="304"/>
      <c r="T23" s="26" t="s">
        <v>0</v>
      </c>
    </row>
    <row r="24" spans="4:20" ht="11.25">
      <c r="D24" s="95">
        <v>2</v>
      </c>
      <c r="E24" s="352">
        <v>1210004</v>
      </c>
      <c r="F24" s="203" t="s">
        <v>586</v>
      </c>
      <c r="G24" s="203" t="s">
        <v>588</v>
      </c>
      <c r="H24" s="353">
        <v>8</v>
      </c>
      <c r="I24" s="352">
        <v>4</v>
      </c>
      <c r="J24" s="352">
        <v>25</v>
      </c>
      <c r="K24" s="289">
        <v>1142412</v>
      </c>
      <c r="L24" s="289"/>
      <c r="M24" s="289">
        <v>232288</v>
      </c>
      <c r="N24" s="289">
        <v>45696</v>
      </c>
      <c r="O24" s="289">
        <v>864428</v>
      </c>
      <c r="P24" s="289">
        <v>277984</v>
      </c>
      <c r="Q24" s="353">
        <v>24</v>
      </c>
      <c r="S24" s="304"/>
      <c r="T24" s="26" t="s">
        <v>1</v>
      </c>
    </row>
    <row r="25" spans="4:19" ht="11.25">
      <c r="D25" s="429" t="s">
        <v>516</v>
      </c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0"/>
      <c r="Q25" s="431"/>
      <c r="S25" s="304"/>
    </row>
    <row r="26" spans="4:19" ht="11.25">
      <c r="D26" s="300"/>
      <c r="E26" s="301"/>
      <c r="F26" s="186"/>
      <c r="G26" s="186"/>
      <c r="H26" s="187"/>
      <c r="I26" s="186"/>
      <c r="J26" s="188"/>
      <c r="K26" s="291"/>
      <c r="L26" s="291"/>
      <c r="M26" s="291"/>
      <c r="N26" s="291"/>
      <c r="O26" s="291"/>
      <c r="P26" s="291"/>
      <c r="Q26" s="289"/>
      <c r="S26" s="304"/>
    </row>
    <row r="27" spans="4:19" ht="11.25">
      <c r="D27" s="429" t="s">
        <v>517</v>
      </c>
      <c r="E27" s="430"/>
      <c r="F27" s="430"/>
      <c r="G27" s="430"/>
      <c r="H27" s="430"/>
      <c r="I27" s="430"/>
      <c r="J27" s="430"/>
      <c r="K27" s="430"/>
      <c r="L27" s="430"/>
      <c r="M27" s="430"/>
      <c r="N27" s="430"/>
      <c r="O27" s="430"/>
      <c r="P27" s="430"/>
      <c r="Q27" s="431"/>
      <c r="S27" s="304"/>
    </row>
    <row r="28" spans="4:19" ht="11.25">
      <c r="D28" s="305"/>
      <c r="E28" s="306"/>
      <c r="F28" s="183"/>
      <c r="G28" s="183"/>
      <c r="H28" s="184"/>
      <c r="I28" s="183"/>
      <c r="J28" s="185"/>
      <c r="K28" s="291"/>
      <c r="L28" s="291"/>
      <c r="M28" s="291"/>
      <c r="N28" s="291"/>
      <c r="O28" s="291"/>
      <c r="P28" s="291"/>
      <c r="Q28" s="289"/>
      <c r="S28" s="304"/>
    </row>
    <row r="29" spans="4:19" ht="15.75" customHeight="1">
      <c r="D29" s="432" t="s">
        <v>2</v>
      </c>
      <c r="E29" s="433"/>
      <c r="F29" s="433"/>
      <c r="G29" s="433"/>
      <c r="H29" s="433"/>
      <c r="I29" s="433"/>
      <c r="J29" s="433"/>
      <c r="K29" s="433"/>
      <c r="L29" s="433"/>
      <c r="M29" s="433"/>
      <c r="N29" s="433"/>
      <c r="O29" s="433"/>
      <c r="P29" s="433"/>
      <c r="Q29" s="434"/>
      <c r="S29" s="304"/>
    </row>
    <row r="30" spans="4:19" ht="11.25">
      <c r="D30" s="95">
        <v>1</v>
      </c>
      <c r="E30" s="95"/>
      <c r="F30" s="203"/>
      <c r="G30" s="203"/>
      <c r="H30" s="310"/>
      <c r="I30" s="203"/>
      <c r="J30" s="203"/>
      <c r="K30" s="289"/>
      <c r="L30" s="289"/>
      <c r="M30" s="289"/>
      <c r="N30" s="289"/>
      <c r="O30" s="289"/>
      <c r="P30" s="289"/>
      <c r="Q30" s="289"/>
      <c r="S30" s="304"/>
    </row>
    <row r="31" spans="4:19" ht="11.25">
      <c r="D31" s="429" t="s">
        <v>3</v>
      </c>
      <c r="E31" s="430"/>
      <c r="F31" s="430"/>
      <c r="G31" s="430"/>
      <c r="H31" s="430"/>
      <c r="I31" s="430"/>
      <c r="J31" s="430"/>
      <c r="K31" s="430"/>
      <c r="L31" s="430"/>
      <c r="M31" s="430"/>
      <c r="N31" s="430"/>
      <c r="O31" s="430"/>
      <c r="P31" s="430"/>
      <c r="Q31" s="431"/>
      <c r="S31" s="304"/>
    </row>
    <row r="32" spans="4:19" ht="11.25">
      <c r="D32" s="305"/>
      <c r="E32" s="306"/>
      <c r="F32" s="183"/>
      <c r="G32" s="183"/>
      <c r="H32" s="184"/>
      <c r="I32" s="183"/>
      <c r="J32" s="185"/>
      <c r="K32" s="291"/>
      <c r="L32" s="291"/>
      <c r="M32" s="291"/>
      <c r="N32" s="291"/>
      <c r="O32" s="291"/>
      <c r="P32" s="291"/>
      <c r="Q32" s="289"/>
      <c r="S32" s="304"/>
    </row>
    <row r="33" spans="4:19" ht="11.25">
      <c r="D33" s="432" t="s">
        <v>390</v>
      </c>
      <c r="E33" s="433"/>
      <c r="F33" s="433"/>
      <c r="G33" s="433"/>
      <c r="H33" s="433"/>
      <c r="I33" s="433"/>
      <c r="J33" s="433"/>
      <c r="K33" s="433"/>
      <c r="L33" s="433"/>
      <c r="M33" s="433"/>
      <c r="N33" s="433"/>
      <c r="O33" s="433"/>
      <c r="P33" s="433"/>
      <c r="Q33" s="434"/>
      <c r="S33" s="304"/>
    </row>
    <row r="34" spans="4:19" ht="11.25">
      <c r="D34" s="305"/>
      <c r="E34" s="306"/>
      <c r="F34" s="183"/>
      <c r="G34" s="183"/>
      <c r="H34" s="184"/>
      <c r="I34" s="183"/>
      <c r="J34" s="185"/>
      <c r="K34" s="291"/>
      <c r="L34" s="291"/>
      <c r="M34" s="291"/>
      <c r="N34" s="291"/>
      <c r="O34" s="291"/>
      <c r="P34" s="291"/>
      <c r="Q34" s="289"/>
      <c r="S34" s="304"/>
    </row>
  </sheetData>
  <sheetProtection/>
  <mergeCells count="13">
    <mergeCell ref="D33:Q33"/>
    <mergeCell ref="D31:Q31"/>
    <mergeCell ref="D25:Q25"/>
    <mergeCell ref="D27:Q27"/>
    <mergeCell ref="D29:Q29"/>
    <mergeCell ref="D7:F7"/>
    <mergeCell ref="D19:Q19"/>
    <mergeCell ref="D22:Q22"/>
    <mergeCell ref="D11:Q11"/>
    <mergeCell ref="D12:Q12"/>
    <mergeCell ref="D21:Q21"/>
    <mergeCell ref="D16:Q16"/>
    <mergeCell ref="D17:Q17"/>
  </mergeCells>
  <printOptions/>
  <pageMargins left="0.984251968503937" right="0.590551181102362" top="0.78740157480315" bottom="0.78740157480315" header="0.31496062992126" footer="0.31496062992126"/>
  <pageSetup fitToHeight="1" fitToWidth="1" horizontalDpi="200" verticalDpi="200" orientation="landscape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D7:R15"/>
  <sheetViews>
    <sheetView showGridLines="0" view="pageBreakPreview" zoomScaleSheetLayoutView="100" zoomScalePageLayoutView="0" workbookViewId="0" topLeftCell="C7">
      <selection activeCell="F15" sqref="F15"/>
    </sheetView>
  </sheetViews>
  <sheetFormatPr defaultColWidth="9.00390625" defaultRowHeight="12.75"/>
  <cols>
    <col min="1" max="2" width="0" style="44" hidden="1" customWidth="1"/>
    <col min="3" max="3" width="4.125" style="44" customWidth="1"/>
    <col min="4" max="4" width="9.125" style="44" customWidth="1"/>
    <col min="5" max="5" width="16.00390625" style="44" customWidth="1"/>
    <col min="6" max="6" width="20.625" style="44" customWidth="1"/>
    <col min="7" max="7" width="13.125" style="44" customWidth="1"/>
    <col min="8" max="8" width="15.50390625" style="44" customWidth="1"/>
    <col min="9" max="9" width="13.50390625" style="44" customWidth="1"/>
    <col min="10" max="10" width="12.50390625" style="44" customWidth="1"/>
    <col min="11" max="12" width="13.50390625" style="44" customWidth="1"/>
    <col min="13" max="13" width="11.875" style="44" customWidth="1"/>
    <col min="14" max="14" width="13.125" style="44" customWidth="1"/>
    <col min="15" max="15" width="14.50390625" style="44" customWidth="1"/>
    <col min="16" max="16" width="14.00390625" style="44" customWidth="1"/>
    <col min="17" max="17" width="18.875" style="44" customWidth="1"/>
    <col min="18" max="18" width="13.50390625" style="44" customWidth="1"/>
    <col min="19" max="16384" width="9.125" style="44" customWidth="1"/>
  </cols>
  <sheetData>
    <row r="1" s="26" customFormat="1" ht="11.25" hidden="1"/>
    <row r="2" s="26" customFormat="1" ht="11.25" hidden="1"/>
    <row r="3" s="26" customFormat="1" ht="11.25" hidden="1"/>
    <row r="4" s="26" customFormat="1" ht="11.25" hidden="1"/>
    <row r="5" s="26" customFormat="1" ht="11.25" hidden="1"/>
    <row r="6" s="26" customFormat="1" ht="11.25" hidden="1"/>
    <row r="7" spans="4:17" s="26" customFormat="1" ht="25.5" customHeight="1">
      <c r="D7" s="438" t="s">
        <v>571</v>
      </c>
      <c r="E7" s="439"/>
      <c r="F7" s="440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4:17" s="26" customFormat="1" ht="11.25">
      <c r="D8" s="311"/>
      <c r="E8" s="311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</row>
    <row r="9" spans="4:18" s="26" customFormat="1" ht="65.25" customHeight="1">
      <c r="D9" s="443" t="s">
        <v>304</v>
      </c>
      <c r="E9" s="445" t="s">
        <v>192</v>
      </c>
      <c r="F9" s="445" t="s">
        <v>193</v>
      </c>
      <c r="G9" s="445" t="s">
        <v>194</v>
      </c>
      <c r="H9" s="445"/>
      <c r="I9" s="435" t="s">
        <v>196</v>
      </c>
      <c r="J9" s="435" t="s">
        <v>197</v>
      </c>
      <c r="K9" s="435" t="s">
        <v>198</v>
      </c>
      <c r="L9" s="435"/>
      <c r="M9" s="436" t="s">
        <v>199</v>
      </c>
      <c r="N9" s="435" t="s">
        <v>200</v>
      </c>
      <c r="O9" s="435" t="s">
        <v>201</v>
      </c>
      <c r="P9" s="435"/>
      <c r="Q9" s="441" t="s">
        <v>202</v>
      </c>
      <c r="R9" s="385" t="s">
        <v>208</v>
      </c>
    </row>
    <row r="10" spans="4:18" s="26" customFormat="1" ht="80.25" thickBot="1">
      <c r="D10" s="444"/>
      <c r="E10" s="446"/>
      <c r="F10" s="446"/>
      <c r="G10" s="313" t="s">
        <v>572</v>
      </c>
      <c r="H10" s="313" t="s">
        <v>195</v>
      </c>
      <c r="I10" s="437"/>
      <c r="J10" s="437"/>
      <c r="K10" s="313" t="s">
        <v>572</v>
      </c>
      <c r="L10" s="313" t="s">
        <v>195</v>
      </c>
      <c r="M10" s="387"/>
      <c r="N10" s="437"/>
      <c r="O10" s="313" t="s">
        <v>572</v>
      </c>
      <c r="P10" s="313" t="s">
        <v>195</v>
      </c>
      <c r="Q10" s="442"/>
      <c r="R10" s="385"/>
    </row>
    <row r="11" spans="4:18" s="26" customFormat="1" ht="11.25">
      <c r="D11" s="253">
        <v>1</v>
      </c>
      <c r="E11" s="253">
        <v>2</v>
      </c>
      <c r="F11" s="253">
        <v>3</v>
      </c>
      <c r="G11" s="253">
        <v>4</v>
      </c>
      <c r="H11" s="253">
        <v>5</v>
      </c>
      <c r="I11" s="253">
        <v>6</v>
      </c>
      <c r="J11" s="253">
        <v>7</v>
      </c>
      <c r="K11" s="253">
        <v>8</v>
      </c>
      <c r="L11" s="253">
        <v>9</v>
      </c>
      <c r="M11" s="253">
        <v>10</v>
      </c>
      <c r="N11" s="253">
        <v>11</v>
      </c>
      <c r="O11" s="253">
        <v>12</v>
      </c>
      <c r="P11" s="253">
        <v>13</v>
      </c>
      <c r="Q11" s="253">
        <v>14</v>
      </c>
      <c r="R11" s="253">
        <v>15</v>
      </c>
    </row>
    <row r="12" spans="4:18" ht="11.25"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</row>
    <row r="13" spans="4:18" ht="11.25"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</row>
    <row r="14" spans="4:18" ht="11.25"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</row>
    <row r="15" spans="4:18" ht="11.25"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</row>
  </sheetData>
  <sheetProtection/>
  <mergeCells count="13">
    <mergeCell ref="R9:R10"/>
    <mergeCell ref="O9:P9"/>
    <mergeCell ref="Q9:Q10"/>
    <mergeCell ref="D9:D10"/>
    <mergeCell ref="E9:E10"/>
    <mergeCell ref="F9:F10"/>
    <mergeCell ref="G9:H9"/>
    <mergeCell ref="I9:I10"/>
    <mergeCell ref="J9:J10"/>
    <mergeCell ref="K9:L9"/>
    <mergeCell ref="M9:M10"/>
    <mergeCell ref="N9:N10"/>
    <mergeCell ref="D7:F7"/>
  </mergeCells>
  <printOptions/>
  <pageMargins left="0.984251968503937" right="0.590551181102362" top="0.78740157480315" bottom="0.78740157480315" header="0.31496062992126" footer="0.31496062992126"/>
  <pageSetup fitToHeight="1" fitToWidth="1" horizontalDpi="200" verticalDpi="2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D7:L23"/>
  <sheetViews>
    <sheetView view="pageBreakPreview" zoomScaleSheetLayoutView="100" zoomScalePageLayoutView="0" workbookViewId="0" topLeftCell="C7">
      <selection activeCell="H22" sqref="H22"/>
    </sheetView>
  </sheetViews>
  <sheetFormatPr defaultColWidth="9.00390625" defaultRowHeight="12.75"/>
  <cols>
    <col min="1" max="2" width="0" style="1" hidden="1" customWidth="1"/>
    <col min="3" max="3" width="4.50390625" style="1" customWidth="1"/>
    <col min="4" max="4" width="9.125" style="1" customWidth="1"/>
    <col min="5" max="5" width="47.875" style="1" customWidth="1"/>
    <col min="6" max="6" width="15.125" style="1" customWidth="1"/>
    <col min="7" max="8" width="11.625" style="1" customWidth="1"/>
    <col min="9" max="9" width="11.00390625" style="1" customWidth="1"/>
    <col min="10" max="10" width="19.50390625" style="1" customWidth="1"/>
    <col min="11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spans="4:12" ht="12.75" customHeight="1">
      <c r="D7" s="335" t="s">
        <v>244</v>
      </c>
      <c r="E7" s="337"/>
      <c r="F7" s="69"/>
      <c r="G7" s="69"/>
      <c r="H7" s="69"/>
      <c r="I7" s="69"/>
      <c r="J7" s="69"/>
      <c r="K7" s="26"/>
      <c r="L7" s="26"/>
    </row>
    <row r="8" spans="4:12" ht="12.75">
      <c r="D8" s="72"/>
      <c r="E8" s="72"/>
      <c r="F8" s="72"/>
      <c r="G8" s="72"/>
      <c r="H8" s="72"/>
      <c r="I8" s="72"/>
      <c r="J8" s="72"/>
      <c r="K8" s="26"/>
      <c r="L8" s="26"/>
    </row>
    <row r="9" spans="4:12" ht="15.75" customHeight="1">
      <c r="D9" s="385" t="s">
        <v>245</v>
      </c>
      <c r="E9" s="385" t="s">
        <v>246</v>
      </c>
      <c r="F9" s="333" t="s">
        <v>247</v>
      </c>
      <c r="G9" s="334"/>
      <c r="H9" s="334"/>
      <c r="I9" s="447"/>
      <c r="J9" s="385" t="s">
        <v>208</v>
      </c>
      <c r="K9" s="26"/>
      <c r="L9" s="26"/>
    </row>
    <row r="10" spans="4:12" ht="22.5">
      <c r="D10" s="385"/>
      <c r="E10" s="385"/>
      <c r="F10" s="41" t="s">
        <v>531</v>
      </c>
      <c r="G10" s="41" t="s">
        <v>532</v>
      </c>
      <c r="H10" s="41" t="s">
        <v>533</v>
      </c>
      <c r="I10" s="41" t="s">
        <v>534</v>
      </c>
      <c r="J10" s="385"/>
      <c r="K10" s="26"/>
      <c r="L10" s="26"/>
    </row>
    <row r="11" spans="4:12" ht="12.75">
      <c r="D11" s="253">
        <v>1</v>
      </c>
      <c r="E11" s="253" t="s">
        <v>468</v>
      </c>
      <c r="F11" s="253">
        <v>2</v>
      </c>
      <c r="G11" s="253" t="s">
        <v>469</v>
      </c>
      <c r="H11" s="253">
        <v>3</v>
      </c>
      <c r="I11" s="253" t="s">
        <v>470</v>
      </c>
      <c r="J11" s="253" t="s">
        <v>471</v>
      </c>
      <c r="K11" s="26"/>
      <c r="L11" s="26"/>
    </row>
    <row r="12" spans="4:12" ht="12.75">
      <c r="D12" s="73">
        <v>1</v>
      </c>
      <c r="E12" s="74" t="s">
        <v>248</v>
      </c>
      <c r="F12" s="75">
        <f>F13-F14+F15</f>
        <v>0</v>
      </c>
      <c r="G12" s="75">
        <f>G13-G14+G15</f>
        <v>0</v>
      </c>
      <c r="H12" s="75">
        <f>H13-H14+H15</f>
        <v>0</v>
      </c>
      <c r="I12" s="75">
        <f>I13-I14+I15</f>
        <v>0</v>
      </c>
      <c r="J12" s="42"/>
      <c r="K12" s="26"/>
      <c r="L12" s="26"/>
    </row>
    <row r="13" spans="4:12" ht="12.75">
      <c r="D13" s="73" t="s">
        <v>249</v>
      </c>
      <c r="E13" s="74" t="s">
        <v>250</v>
      </c>
      <c r="F13" s="76"/>
      <c r="G13" s="77"/>
      <c r="H13" s="77"/>
      <c r="I13" s="77"/>
      <c r="J13" s="78"/>
      <c r="K13" s="26"/>
      <c r="L13" s="26"/>
    </row>
    <row r="14" spans="4:12" ht="12.75">
      <c r="D14" s="73" t="s">
        <v>251</v>
      </c>
      <c r="E14" s="74" t="s">
        <v>252</v>
      </c>
      <c r="F14" s="76"/>
      <c r="G14" s="77"/>
      <c r="H14" s="77"/>
      <c r="I14" s="77"/>
      <c r="J14" s="14"/>
      <c r="K14" s="26"/>
      <c r="L14" s="26"/>
    </row>
    <row r="15" spans="4:12" ht="19.5" customHeight="1">
      <c r="D15" s="73" t="s">
        <v>253</v>
      </c>
      <c r="E15" s="74" t="s">
        <v>254</v>
      </c>
      <c r="F15" s="76"/>
      <c r="G15" s="77"/>
      <c r="H15" s="77"/>
      <c r="I15" s="77"/>
      <c r="J15" s="14"/>
      <c r="K15" s="26"/>
      <c r="L15" s="26"/>
    </row>
    <row r="16" spans="4:12" ht="12.75">
      <c r="D16" s="72"/>
      <c r="E16" s="72"/>
      <c r="F16" s="72"/>
      <c r="G16" s="79"/>
      <c r="H16" s="79"/>
      <c r="I16" s="79"/>
      <c r="J16" s="70"/>
      <c r="K16" s="26"/>
      <c r="L16" s="26"/>
    </row>
    <row r="17" spans="4:12" ht="12.75">
      <c r="D17" s="24"/>
      <c r="E17" s="24"/>
      <c r="F17" s="24"/>
      <c r="G17" s="24"/>
      <c r="H17" s="24"/>
      <c r="I17" s="24"/>
      <c r="J17" s="24"/>
      <c r="K17" s="26"/>
      <c r="L17" s="26"/>
    </row>
    <row r="18" spans="4:12" ht="12.75">
      <c r="D18" s="72"/>
      <c r="E18" s="72"/>
      <c r="F18" s="72"/>
      <c r="G18" s="72"/>
      <c r="H18" s="72"/>
      <c r="I18" s="72"/>
      <c r="J18" s="19"/>
      <c r="K18" s="26"/>
      <c r="L18" s="26"/>
    </row>
    <row r="19" spans="4:12" ht="12.75">
      <c r="D19" s="35"/>
      <c r="E19" s="35"/>
      <c r="F19" s="35"/>
      <c r="G19" s="35"/>
      <c r="H19" s="35"/>
      <c r="I19" s="35"/>
      <c r="J19" s="35"/>
      <c r="K19" s="26"/>
      <c r="L19" s="26"/>
    </row>
    <row r="20" spans="4:12" ht="12.75">
      <c r="D20" s="35"/>
      <c r="E20" s="35"/>
      <c r="F20" s="35"/>
      <c r="G20" s="35"/>
      <c r="H20" s="35"/>
      <c r="I20" s="35"/>
      <c r="J20" s="35"/>
      <c r="K20" s="26"/>
      <c r="L20" s="26"/>
    </row>
    <row r="21" spans="4:12" ht="12.75">
      <c r="D21" s="26"/>
      <c r="E21" s="26"/>
      <c r="F21" s="26"/>
      <c r="G21" s="26"/>
      <c r="H21" s="26"/>
      <c r="I21" s="26"/>
      <c r="J21" s="26"/>
      <c r="K21" s="26"/>
      <c r="L21" s="26"/>
    </row>
    <row r="22" spans="4:12" ht="12.75">
      <c r="D22" s="26"/>
      <c r="E22" s="26"/>
      <c r="F22" s="26"/>
      <c r="G22" s="26"/>
      <c r="H22" s="26"/>
      <c r="I22" s="26"/>
      <c r="J22" s="26"/>
      <c r="K22" s="26"/>
      <c r="L22" s="26"/>
    </row>
    <row r="23" spans="4:12" ht="12.75">
      <c r="D23" s="26"/>
      <c r="E23" s="26"/>
      <c r="F23" s="26"/>
      <c r="G23" s="26"/>
      <c r="H23" s="26"/>
      <c r="I23" s="26"/>
      <c r="J23" s="26"/>
      <c r="K23" s="26"/>
      <c r="L23" s="26"/>
    </row>
  </sheetData>
  <sheetProtection/>
  <mergeCells count="5">
    <mergeCell ref="J9:J10"/>
    <mergeCell ref="F9:I9"/>
    <mergeCell ref="D7:E7"/>
    <mergeCell ref="D9:D10"/>
    <mergeCell ref="E9:E10"/>
  </mergeCells>
  <dataValidations count="1">
    <dataValidation type="decimal" allowBlank="1" showInputMessage="1" showErrorMessage="1" sqref="G13:I15">
      <formula1>-9999999999999990000000000000000000</formula1>
      <formula2>9.99999999999999E+37</formula2>
    </dataValidation>
  </dataValidations>
  <printOptions/>
  <pageMargins left="0.984251968503937" right="0.590551181102362" top="0.78740157480315" bottom="0.78740157480315" header="0.31496062992126" footer="0.31496062992126"/>
  <pageSetup fitToHeight="1" fitToWidth="1" horizontalDpi="600" verticalDpi="6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6"/>
  <dimension ref="A1:V22"/>
  <sheetViews>
    <sheetView showGridLines="0" view="pageBreakPreview" zoomScaleSheetLayoutView="100" zoomScalePageLayoutView="0" workbookViewId="0" topLeftCell="C7">
      <selection activeCell="I17" sqref="I17"/>
    </sheetView>
  </sheetViews>
  <sheetFormatPr defaultColWidth="9.00390625" defaultRowHeight="12.75"/>
  <cols>
    <col min="1" max="2" width="0" style="44" hidden="1" customWidth="1"/>
    <col min="3" max="3" width="5.00390625" style="44" customWidth="1"/>
    <col min="4" max="4" width="9.125" style="136" customWidth="1"/>
    <col min="5" max="5" width="34.00390625" style="44" customWidth="1"/>
    <col min="6" max="20" width="12.50390625" style="44" customWidth="1"/>
    <col min="21" max="21" width="9.125" style="44" customWidth="1"/>
    <col min="22" max="22" width="14.00390625" style="44" customWidth="1"/>
    <col min="23" max="16384" width="9.125" style="44" customWidth="1"/>
  </cols>
  <sheetData>
    <row r="1" spans="1:3" ht="11.25" hidden="1">
      <c r="A1" s="26"/>
      <c r="B1" s="26"/>
      <c r="C1" s="26"/>
    </row>
    <row r="2" ht="11.25" hidden="1"/>
    <row r="3" ht="11.25" hidden="1"/>
    <row r="4" ht="11.25" hidden="1"/>
    <row r="5" ht="11.25" hidden="1"/>
    <row r="6" ht="11.25" hidden="1"/>
    <row r="7" spans="4:20" ht="11.25" customHeight="1">
      <c r="D7" s="314" t="s">
        <v>29</v>
      </c>
      <c r="E7" s="315"/>
      <c r="F7" s="316"/>
      <c r="G7" s="93"/>
      <c r="H7" s="416"/>
      <c r="I7" s="416"/>
      <c r="J7" s="416"/>
      <c r="K7" s="416"/>
      <c r="L7" s="416"/>
      <c r="M7" s="90"/>
      <c r="N7" s="93"/>
      <c r="O7" s="93"/>
      <c r="P7" s="93"/>
      <c r="Q7" s="93"/>
      <c r="R7" s="93"/>
      <c r="S7" s="93"/>
      <c r="T7" s="93"/>
    </row>
    <row r="8" spans="18:20" ht="11.25">
      <c r="R8" s="56"/>
      <c r="S8" s="56"/>
      <c r="T8" s="56"/>
    </row>
    <row r="9" spans="4:22" ht="22.5" customHeight="1">
      <c r="D9" s="454" t="s">
        <v>340</v>
      </c>
      <c r="E9" s="450" t="s">
        <v>574</v>
      </c>
      <c r="F9" s="456" t="s">
        <v>531</v>
      </c>
      <c r="G9" s="457"/>
      <c r="H9" s="457"/>
      <c r="I9" s="458"/>
      <c r="J9" s="456" t="s">
        <v>532</v>
      </c>
      <c r="K9" s="457"/>
      <c r="L9" s="457"/>
      <c r="M9" s="458"/>
      <c r="N9" s="456" t="s">
        <v>533</v>
      </c>
      <c r="O9" s="457"/>
      <c r="P9" s="457"/>
      <c r="Q9" s="458"/>
      <c r="R9" s="456" t="s">
        <v>534</v>
      </c>
      <c r="S9" s="457"/>
      <c r="T9" s="457"/>
      <c r="U9" s="458"/>
      <c r="V9" s="452" t="s">
        <v>208</v>
      </c>
    </row>
    <row r="10" spans="4:22" ht="82.5" customHeight="1" thickBot="1">
      <c r="D10" s="455"/>
      <c r="E10" s="451"/>
      <c r="F10" s="17" t="s">
        <v>503</v>
      </c>
      <c r="G10" s="17" t="s">
        <v>504</v>
      </c>
      <c r="H10" s="17" t="s">
        <v>457</v>
      </c>
      <c r="I10" s="17" t="s">
        <v>541</v>
      </c>
      <c r="J10" s="17" t="s">
        <v>503</v>
      </c>
      <c r="K10" s="17" t="s">
        <v>504</v>
      </c>
      <c r="L10" s="17" t="s">
        <v>457</v>
      </c>
      <c r="M10" s="17" t="s">
        <v>541</v>
      </c>
      <c r="N10" s="17" t="s">
        <v>503</v>
      </c>
      <c r="O10" s="17" t="s">
        <v>504</v>
      </c>
      <c r="P10" s="17" t="s">
        <v>457</v>
      </c>
      <c r="Q10" s="17" t="s">
        <v>541</v>
      </c>
      <c r="R10" s="17" t="s">
        <v>503</v>
      </c>
      <c r="S10" s="17" t="s">
        <v>504</v>
      </c>
      <c r="T10" s="17" t="s">
        <v>457</v>
      </c>
      <c r="U10" s="17" t="s">
        <v>541</v>
      </c>
      <c r="V10" s="453"/>
    </row>
    <row r="11" spans="4:22" ht="11.25">
      <c r="D11" s="5">
        <v>1</v>
      </c>
      <c r="E11" s="5">
        <v>2</v>
      </c>
      <c r="F11" s="5">
        <v>3</v>
      </c>
      <c r="G11" s="5">
        <v>4</v>
      </c>
      <c r="H11" s="5">
        <v>5</v>
      </c>
      <c r="I11" s="5"/>
      <c r="J11" s="5">
        <v>6</v>
      </c>
      <c r="K11" s="5">
        <v>7</v>
      </c>
      <c r="L11" s="5">
        <v>8</v>
      </c>
      <c r="M11" s="5"/>
      <c r="N11" s="5">
        <v>9</v>
      </c>
      <c r="O11" s="5">
        <v>10</v>
      </c>
      <c r="P11" s="5">
        <v>11</v>
      </c>
      <c r="Q11" s="5"/>
      <c r="R11" s="5">
        <v>12</v>
      </c>
      <c r="S11" s="5">
        <v>13</v>
      </c>
      <c r="T11" s="5">
        <v>14</v>
      </c>
      <c r="U11" s="5"/>
      <c r="V11" s="156"/>
    </row>
    <row r="12" spans="1:22" ht="33.75">
      <c r="A12" s="26"/>
      <c r="B12" s="26"/>
      <c r="C12" s="26"/>
      <c r="D12" s="59" t="s">
        <v>467</v>
      </c>
      <c r="E12" s="45" t="s">
        <v>15</v>
      </c>
      <c r="F12" s="8">
        <f>SUM(F13:F15)</f>
        <v>0</v>
      </c>
      <c r="G12" s="8">
        <f aca="true" t="shared" si="0" ref="G12:T12">SUM(G13:G15)</f>
        <v>0</v>
      </c>
      <c r="H12" s="8">
        <f t="shared" si="0"/>
        <v>0</v>
      </c>
      <c r="I12" s="8">
        <f>F12+G12+H12</f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8">
        <f>J12+K12+L12</f>
        <v>0</v>
      </c>
      <c r="N12" s="8">
        <f t="shared" si="0"/>
        <v>0</v>
      </c>
      <c r="O12" s="8">
        <f t="shared" si="0"/>
        <v>0</v>
      </c>
      <c r="P12" s="8">
        <f t="shared" si="0"/>
        <v>0</v>
      </c>
      <c r="Q12" s="8">
        <f>N12+O12+P12</f>
        <v>0</v>
      </c>
      <c r="R12" s="8">
        <f t="shared" si="0"/>
        <v>0</v>
      </c>
      <c r="S12" s="8">
        <f t="shared" si="0"/>
        <v>0</v>
      </c>
      <c r="T12" s="8">
        <f t="shared" si="0"/>
        <v>0</v>
      </c>
      <c r="U12" s="8">
        <f>R12+S12+T12</f>
        <v>0</v>
      </c>
      <c r="V12" s="96"/>
    </row>
    <row r="13" spans="4:22" ht="11.25">
      <c r="D13" s="57" t="s">
        <v>249</v>
      </c>
      <c r="E13" s="54" t="s">
        <v>106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96"/>
    </row>
    <row r="14" spans="4:22" ht="11.25">
      <c r="D14" s="57" t="s">
        <v>251</v>
      </c>
      <c r="E14" s="54" t="s">
        <v>102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96"/>
    </row>
    <row r="15" spans="4:22" ht="11.25">
      <c r="D15" s="57" t="s">
        <v>253</v>
      </c>
      <c r="E15" s="54" t="s">
        <v>103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96"/>
    </row>
    <row r="16" spans="4:22" ht="22.5">
      <c r="D16" s="59" t="s">
        <v>468</v>
      </c>
      <c r="E16" s="45" t="s">
        <v>27</v>
      </c>
      <c r="F16" s="8">
        <f>SUM(F17:F18)</f>
        <v>0</v>
      </c>
      <c r="G16" s="8">
        <f aca="true" t="shared" si="1" ref="G16:T16">SUM(G17:G18)</f>
        <v>0</v>
      </c>
      <c r="H16" s="8">
        <f t="shared" si="1"/>
        <v>0</v>
      </c>
      <c r="I16" s="8">
        <f>F16+G16+H16</f>
        <v>0</v>
      </c>
      <c r="J16" s="8">
        <f t="shared" si="1"/>
        <v>0</v>
      </c>
      <c r="K16" s="8">
        <f t="shared" si="1"/>
        <v>0</v>
      </c>
      <c r="L16" s="8">
        <f t="shared" si="1"/>
        <v>0</v>
      </c>
      <c r="M16" s="8">
        <f>J16+K16+L16</f>
        <v>0</v>
      </c>
      <c r="N16" s="8">
        <f t="shared" si="1"/>
        <v>0</v>
      </c>
      <c r="O16" s="8">
        <f t="shared" si="1"/>
        <v>0</v>
      </c>
      <c r="P16" s="8">
        <f t="shared" si="1"/>
        <v>0</v>
      </c>
      <c r="Q16" s="8">
        <f>N16+O16+P16</f>
        <v>0</v>
      </c>
      <c r="R16" s="8">
        <f t="shared" si="1"/>
        <v>0</v>
      </c>
      <c r="S16" s="8">
        <f t="shared" si="1"/>
        <v>0</v>
      </c>
      <c r="T16" s="8">
        <f t="shared" si="1"/>
        <v>0</v>
      </c>
      <c r="U16" s="8">
        <f>R16+S16+T16</f>
        <v>0</v>
      </c>
      <c r="V16" s="96"/>
    </row>
    <row r="17" spans="4:22" ht="27.75" customHeight="1">
      <c r="D17" s="57" t="s">
        <v>267</v>
      </c>
      <c r="E17" s="47" t="s">
        <v>203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96"/>
    </row>
    <row r="18" spans="4:22" ht="15" customHeight="1">
      <c r="D18" s="57" t="s">
        <v>538</v>
      </c>
      <c r="E18" s="47" t="s">
        <v>105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96"/>
    </row>
    <row r="19" spans="4:22" ht="22.5">
      <c r="D19" s="59" t="s">
        <v>469</v>
      </c>
      <c r="E19" s="45" t="s">
        <v>28</v>
      </c>
      <c r="F19" s="8">
        <f>SUM(F20:F21)</f>
        <v>0</v>
      </c>
      <c r="G19" s="8">
        <f aca="true" t="shared" si="2" ref="G19:T19">SUM(G20:G21)</f>
        <v>0</v>
      </c>
      <c r="H19" s="8">
        <f t="shared" si="2"/>
        <v>0</v>
      </c>
      <c r="I19" s="8">
        <f>F19+G19+H19</f>
        <v>0</v>
      </c>
      <c r="J19" s="8">
        <f t="shared" si="2"/>
        <v>0</v>
      </c>
      <c r="K19" s="8">
        <f t="shared" si="2"/>
        <v>0</v>
      </c>
      <c r="L19" s="8">
        <f t="shared" si="2"/>
        <v>0</v>
      </c>
      <c r="M19" s="8">
        <f>J19+K19+L19</f>
        <v>0</v>
      </c>
      <c r="N19" s="8">
        <f t="shared" si="2"/>
        <v>0</v>
      </c>
      <c r="O19" s="8">
        <f t="shared" si="2"/>
        <v>0</v>
      </c>
      <c r="P19" s="8">
        <f t="shared" si="2"/>
        <v>0</v>
      </c>
      <c r="Q19" s="8">
        <f>N19+O19+P19</f>
        <v>0</v>
      </c>
      <c r="R19" s="8">
        <f t="shared" si="2"/>
        <v>0</v>
      </c>
      <c r="S19" s="8">
        <f t="shared" si="2"/>
        <v>0</v>
      </c>
      <c r="T19" s="8">
        <f t="shared" si="2"/>
        <v>0</v>
      </c>
      <c r="U19" s="8">
        <f>R19+S19+T19</f>
        <v>0</v>
      </c>
      <c r="V19" s="96"/>
    </row>
    <row r="20" spans="4:22" ht="27.75" customHeight="1">
      <c r="D20" s="57" t="s">
        <v>204</v>
      </c>
      <c r="E20" s="47" t="s">
        <v>203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96"/>
    </row>
    <row r="21" spans="4:22" ht="15" customHeight="1">
      <c r="D21" s="57" t="s">
        <v>16</v>
      </c>
      <c r="E21" s="47" t="s">
        <v>105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96"/>
    </row>
    <row r="22" spans="4:22" ht="13.5" customHeight="1">
      <c r="D22" s="448" t="s">
        <v>510</v>
      </c>
      <c r="E22" s="449"/>
      <c r="F22" s="8">
        <f>F12+F16+F19</f>
        <v>0</v>
      </c>
      <c r="G22" s="8">
        <f aca="true" t="shared" si="3" ref="G22:T22">G12+G16+G19</f>
        <v>0</v>
      </c>
      <c r="H22" s="8">
        <f t="shared" si="3"/>
        <v>0</v>
      </c>
      <c r="I22" s="8">
        <f>F22+G22+H22</f>
        <v>0</v>
      </c>
      <c r="J22" s="8">
        <f t="shared" si="3"/>
        <v>0</v>
      </c>
      <c r="K22" s="8">
        <f t="shared" si="3"/>
        <v>0</v>
      </c>
      <c r="L22" s="8">
        <f t="shared" si="3"/>
        <v>0</v>
      </c>
      <c r="M22" s="8">
        <f>J22+K22+L22</f>
        <v>0</v>
      </c>
      <c r="N22" s="8">
        <f t="shared" si="3"/>
        <v>0</v>
      </c>
      <c r="O22" s="8">
        <f t="shared" si="3"/>
        <v>0</v>
      </c>
      <c r="P22" s="8">
        <f t="shared" si="3"/>
        <v>0</v>
      </c>
      <c r="Q22" s="8">
        <f>N22+O22+P22</f>
        <v>0</v>
      </c>
      <c r="R22" s="8">
        <f t="shared" si="3"/>
        <v>0</v>
      </c>
      <c r="S22" s="8">
        <f t="shared" si="3"/>
        <v>0</v>
      </c>
      <c r="T22" s="8">
        <f t="shared" si="3"/>
        <v>0</v>
      </c>
      <c r="U22" s="8">
        <f>R22+S22+T22</f>
        <v>0</v>
      </c>
      <c r="V22" s="96"/>
    </row>
  </sheetData>
  <sheetProtection/>
  <mergeCells count="10">
    <mergeCell ref="V9:V10"/>
    <mergeCell ref="D9:D10"/>
    <mergeCell ref="R9:U9"/>
    <mergeCell ref="N9:Q9"/>
    <mergeCell ref="J9:M9"/>
    <mergeCell ref="F9:I9"/>
    <mergeCell ref="H7:L7"/>
    <mergeCell ref="D22:E22"/>
    <mergeCell ref="E9:E10"/>
    <mergeCell ref="D7:F7"/>
  </mergeCells>
  <dataValidations count="1">
    <dataValidation type="textLength" operator="lessThanOrEqual" allowBlank="1" showInputMessage="1" showErrorMessage="1" errorTitle="Недопустимое значение." error="Максимальная длина текста составляет 990 символов." sqref="V12:V22">
      <formula1>990</formula1>
    </dataValidation>
  </dataValidations>
  <printOptions/>
  <pageMargins left="0.984251968503937" right="0.5905511811023623" top="0.7874015748031497" bottom="0.7874015748031497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D7:R33"/>
  <sheetViews>
    <sheetView view="pageBreakPreview" zoomScaleSheetLayoutView="100" zoomScalePageLayoutView="0" workbookViewId="0" topLeftCell="C7">
      <selection activeCell="P32" sqref="P32"/>
    </sheetView>
  </sheetViews>
  <sheetFormatPr defaultColWidth="9.00390625" defaultRowHeight="12.75"/>
  <cols>
    <col min="1" max="2" width="0" style="44" hidden="1" customWidth="1"/>
    <col min="3" max="3" width="9.125" style="44" customWidth="1"/>
    <col min="4" max="4" width="7.50390625" style="62" customWidth="1"/>
    <col min="5" max="5" width="40.125" style="44" customWidth="1"/>
    <col min="6" max="9" width="9.125" style="44" customWidth="1"/>
    <col min="10" max="10" width="10.125" style="44" customWidth="1"/>
    <col min="11" max="11" width="9.125" style="44" customWidth="1"/>
    <col min="12" max="12" width="12.50390625" style="44" customWidth="1"/>
    <col min="13" max="17" width="11.00390625" style="44" customWidth="1"/>
    <col min="18" max="16384" width="9.125" style="4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6" ht="11.25">
      <c r="D7" s="314" t="s">
        <v>8</v>
      </c>
      <c r="E7" s="315"/>
      <c r="F7" s="316"/>
    </row>
    <row r="8" spans="4:17" ht="11.25">
      <c r="D8" s="4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</row>
    <row r="10" spans="5:11" ht="59.25" customHeight="1" thickBot="1">
      <c r="E10" s="80" t="s">
        <v>553</v>
      </c>
      <c r="F10" s="464"/>
      <c r="G10" s="465"/>
      <c r="H10" s="465"/>
      <c r="I10" s="465"/>
      <c r="J10" s="465"/>
      <c r="K10" s="466"/>
    </row>
    <row r="11" ht="12" thickBot="1"/>
    <row r="12" spans="4:18" ht="15.75" customHeight="1">
      <c r="D12" s="469" t="s">
        <v>401</v>
      </c>
      <c r="E12" s="467" t="s">
        <v>548</v>
      </c>
      <c r="F12" s="471" t="s">
        <v>277</v>
      </c>
      <c r="G12" s="472"/>
      <c r="H12" s="472"/>
      <c r="I12" s="472"/>
      <c r="J12" s="472"/>
      <c r="K12" s="472"/>
      <c r="L12" s="472"/>
      <c r="M12" s="472"/>
      <c r="N12" s="472"/>
      <c r="O12" s="472"/>
      <c r="P12" s="472"/>
      <c r="Q12" s="473"/>
      <c r="R12" s="459" t="s">
        <v>208</v>
      </c>
    </row>
    <row r="13" spans="4:18" ht="31.5" customHeight="1">
      <c r="D13" s="470"/>
      <c r="E13" s="468"/>
      <c r="F13" s="468" t="s">
        <v>397</v>
      </c>
      <c r="G13" s="468"/>
      <c r="H13" s="468"/>
      <c r="I13" s="468" t="s">
        <v>398</v>
      </c>
      <c r="J13" s="468" t="s">
        <v>399</v>
      </c>
      <c r="K13" s="468" t="s">
        <v>391</v>
      </c>
      <c r="L13" s="468"/>
      <c r="M13" s="468"/>
      <c r="N13" s="468"/>
      <c r="O13" s="468"/>
      <c r="P13" s="468"/>
      <c r="Q13" s="474"/>
      <c r="R13" s="460"/>
    </row>
    <row r="14" spans="4:18" ht="11.25">
      <c r="D14" s="470"/>
      <c r="E14" s="468"/>
      <c r="F14" s="462" t="s">
        <v>549</v>
      </c>
      <c r="G14" s="462" t="s">
        <v>550</v>
      </c>
      <c r="H14" s="462" t="s">
        <v>551</v>
      </c>
      <c r="I14" s="468"/>
      <c r="J14" s="468"/>
      <c r="K14" s="468" t="s">
        <v>400</v>
      </c>
      <c r="L14" s="468" t="s">
        <v>392</v>
      </c>
      <c r="M14" s="468"/>
      <c r="N14" s="468"/>
      <c r="O14" s="468"/>
      <c r="P14" s="468"/>
      <c r="Q14" s="474"/>
      <c r="R14" s="460"/>
    </row>
    <row r="15" spans="4:18" ht="36.75" customHeight="1">
      <c r="D15" s="470"/>
      <c r="E15" s="468"/>
      <c r="F15" s="463"/>
      <c r="G15" s="463"/>
      <c r="H15" s="463"/>
      <c r="I15" s="468"/>
      <c r="J15" s="468"/>
      <c r="K15" s="468"/>
      <c r="L15" s="16" t="s">
        <v>30</v>
      </c>
      <c r="M15" s="16" t="s">
        <v>31</v>
      </c>
      <c r="N15" s="16" t="s">
        <v>32</v>
      </c>
      <c r="O15" s="16" t="s">
        <v>33</v>
      </c>
      <c r="P15" s="16" t="s">
        <v>34</v>
      </c>
      <c r="Q15" s="81" t="s">
        <v>35</v>
      </c>
      <c r="R15" s="461"/>
    </row>
    <row r="16" spans="4:18" ht="11.25">
      <c r="D16" s="5">
        <v>1</v>
      </c>
      <c r="E16" s="5" t="s">
        <v>468</v>
      </c>
      <c r="F16" s="5" t="s">
        <v>469</v>
      </c>
      <c r="G16" s="5" t="s">
        <v>470</v>
      </c>
      <c r="H16" s="5" t="s">
        <v>471</v>
      </c>
      <c r="I16" s="5" t="s">
        <v>483</v>
      </c>
      <c r="J16" s="5" t="s">
        <v>540</v>
      </c>
      <c r="K16" s="5" t="s">
        <v>567</v>
      </c>
      <c r="L16" s="5" t="s">
        <v>575</v>
      </c>
      <c r="M16" s="5" t="s">
        <v>476</v>
      </c>
      <c r="N16" s="5" t="s">
        <v>484</v>
      </c>
      <c r="O16" s="5" t="s">
        <v>485</v>
      </c>
      <c r="P16" s="5" t="s">
        <v>486</v>
      </c>
      <c r="Q16" s="5" t="s">
        <v>487</v>
      </c>
      <c r="R16" s="5" t="s">
        <v>488</v>
      </c>
    </row>
    <row r="17" spans="4:18" ht="11.25">
      <c r="D17" s="85">
        <v>1</v>
      </c>
      <c r="E17" s="63" t="s">
        <v>456</v>
      </c>
      <c r="F17" s="135">
        <f>F18+F22+F26</f>
        <v>1</v>
      </c>
      <c r="G17" s="135">
        <f>G18+G22+G26</f>
        <v>1</v>
      </c>
      <c r="H17" s="135">
        <f>H18+H22+H26</f>
        <v>1</v>
      </c>
      <c r="I17" s="150">
        <v>5200</v>
      </c>
      <c r="J17" s="64"/>
      <c r="K17" s="8">
        <v>88098</v>
      </c>
      <c r="L17" s="146">
        <v>62400</v>
      </c>
      <c r="M17" s="135">
        <f>M18+M22+M26</f>
        <v>0</v>
      </c>
      <c r="N17" s="135">
        <f>N18+N22+N26</f>
        <v>0</v>
      </c>
      <c r="O17" s="135">
        <f>O18+O22+O26</f>
        <v>0</v>
      </c>
      <c r="P17" s="135">
        <f>P18+P22+P26</f>
        <v>0</v>
      </c>
      <c r="Q17" s="146">
        <v>25698</v>
      </c>
      <c r="R17" s="96"/>
    </row>
    <row r="18" spans="4:18" ht="11.25">
      <c r="D18" s="85" t="s">
        <v>249</v>
      </c>
      <c r="E18" s="63" t="s">
        <v>17</v>
      </c>
      <c r="F18" s="135">
        <v>1</v>
      </c>
      <c r="G18" s="135">
        <v>1</v>
      </c>
      <c r="H18" s="135">
        <v>1</v>
      </c>
      <c r="I18" s="150">
        <v>5200</v>
      </c>
      <c r="J18" s="64"/>
      <c r="K18" s="8">
        <v>88098</v>
      </c>
      <c r="L18" s="146">
        <v>62400</v>
      </c>
      <c r="M18" s="135">
        <f>M19+M20+M21</f>
        <v>0</v>
      </c>
      <c r="N18" s="135">
        <f>N19+N20+N21</f>
        <v>0</v>
      </c>
      <c r="O18" s="135">
        <f>O19+O20+O21</f>
        <v>0</v>
      </c>
      <c r="P18" s="135">
        <f>P19+P20+P21</f>
        <v>0</v>
      </c>
      <c r="Q18" s="146">
        <v>25698</v>
      </c>
      <c r="R18" s="96"/>
    </row>
    <row r="19" spans="4:18" ht="11.25">
      <c r="D19" s="85" t="s">
        <v>210</v>
      </c>
      <c r="E19" s="63" t="s">
        <v>519</v>
      </c>
      <c r="F19" s="112"/>
      <c r="G19" s="112"/>
      <c r="H19" s="112"/>
      <c r="I19" s="150"/>
      <c r="J19" s="64"/>
      <c r="K19" s="8">
        <f aca="true" t="shared" si="0" ref="K19:K29">SUM(L19:Q19)</f>
        <v>0</v>
      </c>
      <c r="L19" s="147"/>
      <c r="M19" s="112"/>
      <c r="N19" s="112"/>
      <c r="O19" s="112"/>
      <c r="P19" s="112"/>
      <c r="Q19" s="147"/>
      <c r="R19" s="96"/>
    </row>
    <row r="20" spans="4:18" ht="11.25">
      <c r="D20" s="85" t="s">
        <v>216</v>
      </c>
      <c r="E20" s="63" t="s">
        <v>36</v>
      </c>
      <c r="F20" s="112"/>
      <c r="G20" s="112"/>
      <c r="H20" s="112"/>
      <c r="I20" s="150"/>
      <c r="J20" s="64"/>
      <c r="K20" s="8">
        <f t="shared" si="0"/>
        <v>0</v>
      </c>
      <c r="L20" s="147"/>
      <c r="M20" s="112"/>
      <c r="N20" s="112"/>
      <c r="O20" s="112"/>
      <c r="P20" s="112"/>
      <c r="Q20" s="147"/>
      <c r="R20" s="96"/>
    </row>
    <row r="21" spans="4:18" ht="11.25">
      <c r="D21" s="85" t="s">
        <v>37</v>
      </c>
      <c r="E21" s="63" t="s">
        <v>518</v>
      </c>
      <c r="F21" s="112"/>
      <c r="G21" s="112"/>
      <c r="H21" s="112"/>
      <c r="I21" s="150"/>
      <c r="J21" s="64"/>
      <c r="K21" s="8">
        <f t="shared" si="0"/>
        <v>0</v>
      </c>
      <c r="L21" s="147"/>
      <c r="M21" s="112"/>
      <c r="N21" s="112"/>
      <c r="O21" s="112"/>
      <c r="P21" s="112"/>
      <c r="Q21" s="147"/>
      <c r="R21" s="96"/>
    </row>
    <row r="22" spans="4:18" ht="11.25">
      <c r="D22" s="85" t="s">
        <v>251</v>
      </c>
      <c r="E22" s="63" t="s">
        <v>393</v>
      </c>
      <c r="F22" s="135">
        <f>F23+F24+F25</f>
        <v>0</v>
      </c>
      <c r="G22" s="135">
        <f>G23+G24+G25</f>
        <v>0</v>
      </c>
      <c r="H22" s="135">
        <f>H23+H24+H25</f>
        <v>0</v>
      </c>
      <c r="I22" s="150"/>
      <c r="J22" s="64"/>
      <c r="K22" s="8">
        <f t="shared" si="0"/>
        <v>0</v>
      </c>
      <c r="L22" s="146">
        <f aca="true" t="shared" si="1" ref="L22:Q22">L23+L24+L25</f>
        <v>0</v>
      </c>
      <c r="M22" s="135">
        <f t="shared" si="1"/>
        <v>0</v>
      </c>
      <c r="N22" s="135">
        <f t="shared" si="1"/>
        <v>0</v>
      </c>
      <c r="O22" s="135">
        <f t="shared" si="1"/>
        <v>0</v>
      </c>
      <c r="P22" s="135">
        <f t="shared" si="1"/>
        <v>0</v>
      </c>
      <c r="Q22" s="146">
        <f t="shared" si="1"/>
        <v>0</v>
      </c>
      <c r="R22" s="96"/>
    </row>
    <row r="23" spans="4:18" ht="11.25">
      <c r="D23" s="85" t="s">
        <v>217</v>
      </c>
      <c r="E23" s="63" t="s">
        <v>519</v>
      </c>
      <c r="F23" s="112"/>
      <c r="G23" s="112"/>
      <c r="H23" s="112"/>
      <c r="I23" s="150"/>
      <c r="J23" s="64"/>
      <c r="K23" s="8">
        <f t="shared" si="0"/>
        <v>0</v>
      </c>
      <c r="L23" s="147"/>
      <c r="M23" s="112"/>
      <c r="N23" s="112"/>
      <c r="O23" s="112"/>
      <c r="P23" s="112"/>
      <c r="Q23" s="147"/>
      <c r="R23" s="96"/>
    </row>
    <row r="24" spans="4:18" ht="11.25">
      <c r="D24" s="85" t="s">
        <v>218</v>
      </c>
      <c r="E24" s="63" t="s">
        <v>36</v>
      </c>
      <c r="F24" s="112"/>
      <c r="G24" s="112"/>
      <c r="H24" s="112"/>
      <c r="I24" s="150"/>
      <c r="J24" s="64"/>
      <c r="K24" s="8">
        <f t="shared" si="0"/>
        <v>0</v>
      </c>
      <c r="L24" s="147"/>
      <c r="M24" s="112"/>
      <c r="N24" s="112"/>
      <c r="O24" s="112"/>
      <c r="P24" s="112"/>
      <c r="Q24" s="147"/>
      <c r="R24" s="96"/>
    </row>
    <row r="25" spans="4:18" ht="11.25">
      <c r="D25" s="85" t="s">
        <v>218</v>
      </c>
      <c r="E25" s="63" t="s">
        <v>518</v>
      </c>
      <c r="F25" s="112"/>
      <c r="G25" s="112"/>
      <c r="H25" s="112"/>
      <c r="I25" s="150"/>
      <c r="J25" s="64"/>
      <c r="K25" s="8">
        <f t="shared" si="0"/>
        <v>0</v>
      </c>
      <c r="L25" s="147"/>
      <c r="M25" s="112"/>
      <c r="N25" s="112"/>
      <c r="O25" s="112"/>
      <c r="P25" s="112"/>
      <c r="Q25" s="147"/>
      <c r="R25" s="96"/>
    </row>
    <row r="26" spans="4:18" ht="11.25">
      <c r="D26" s="85" t="s">
        <v>253</v>
      </c>
      <c r="E26" s="63" t="s">
        <v>457</v>
      </c>
      <c r="F26" s="135">
        <f>F27+F28+F29</f>
        <v>0</v>
      </c>
      <c r="G26" s="135">
        <f>G27+G28+G29</f>
        <v>0</v>
      </c>
      <c r="H26" s="135">
        <f>H27+H28+H29</f>
        <v>0</v>
      </c>
      <c r="I26" s="150"/>
      <c r="J26" s="64"/>
      <c r="K26" s="8">
        <f t="shared" si="0"/>
        <v>0</v>
      </c>
      <c r="L26" s="146">
        <f aca="true" t="shared" si="2" ref="L26:Q26">L27+L28+L29</f>
        <v>0</v>
      </c>
      <c r="M26" s="135">
        <f t="shared" si="2"/>
        <v>0</v>
      </c>
      <c r="N26" s="135">
        <f t="shared" si="2"/>
        <v>0</v>
      </c>
      <c r="O26" s="135">
        <f t="shared" si="2"/>
        <v>0</v>
      </c>
      <c r="P26" s="135">
        <f t="shared" si="2"/>
        <v>0</v>
      </c>
      <c r="Q26" s="146">
        <f t="shared" si="2"/>
        <v>0</v>
      </c>
      <c r="R26" s="96"/>
    </row>
    <row r="27" spans="4:18" ht="11.25">
      <c r="D27" s="85" t="s">
        <v>219</v>
      </c>
      <c r="E27" s="63" t="s">
        <v>519</v>
      </c>
      <c r="F27" s="112"/>
      <c r="G27" s="112"/>
      <c r="H27" s="112"/>
      <c r="I27" s="150"/>
      <c r="J27" s="64"/>
      <c r="K27" s="8">
        <f t="shared" si="0"/>
        <v>0</v>
      </c>
      <c r="L27" s="147"/>
      <c r="M27" s="112"/>
      <c r="N27" s="112"/>
      <c r="O27" s="112"/>
      <c r="P27" s="112"/>
      <c r="Q27" s="147"/>
      <c r="R27" s="96"/>
    </row>
    <row r="28" spans="4:18" ht="11.25">
      <c r="D28" s="85" t="s">
        <v>220</v>
      </c>
      <c r="E28" s="63" t="s">
        <v>36</v>
      </c>
      <c r="F28" s="112"/>
      <c r="G28" s="112"/>
      <c r="H28" s="112"/>
      <c r="I28" s="150"/>
      <c r="J28" s="64"/>
      <c r="K28" s="8">
        <f t="shared" si="0"/>
        <v>0</v>
      </c>
      <c r="L28" s="147"/>
      <c r="M28" s="112"/>
      <c r="N28" s="112"/>
      <c r="O28" s="112"/>
      <c r="P28" s="112"/>
      <c r="Q28" s="147"/>
      <c r="R28" s="96"/>
    </row>
    <row r="29" spans="4:18" ht="11.25">
      <c r="D29" s="85" t="s">
        <v>220</v>
      </c>
      <c r="E29" s="63" t="s">
        <v>518</v>
      </c>
      <c r="F29" s="112"/>
      <c r="G29" s="112"/>
      <c r="H29" s="112"/>
      <c r="I29" s="150"/>
      <c r="J29" s="64"/>
      <c r="K29" s="8">
        <f t="shared" si="0"/>
        <v>0</v>
      </c>
      <c r="L29" s="147"/>
      <c r="M29" s="112"/>
      <c r="N29" s="112"/>
      <c r="O29" s="112"/>
      <c r="P29" s="112"/>
      <c r="Q29" s="147"/>
      <c r="R29" s="96"/>
    </row>
    <row r="30" spans="4:18" ht="22.5">
      <c r="D30" s="85">
        <v>2</v>
      </c>
      <c r="E30" s="63" t="s">
        <v>535</v>
      </c>
      <c r="F30" s="135">
        <v>2</v>
      </c>
      <c r="G30" s="135">
        <v>2</v>
      </c>
      <c r="H30" s="135">
        <v>2</v>
      </c>
      <c r="I30" s="150">
        <v>19827.1</v>
      </c>
      <c r="J30" s="64"/>
      <c r="K30" s="8">
        <v>287890.2</v>
      </c>
      <c r="L30" s="146">
        <v>237925.7</v>
      </c>
      <c r="M30" s="135">
        <f>M31+M32</f>
        <v>0</v>
      </c>
      <c r="N30" s="135">
        <f>N31+N32</f>
        <v>0</v>
      </c>
      <c r="O30" s="135">
        <f>O31+O32</f>
        <v>0</v>
      </c>
      <c r="P30" s="135">
        <f>P31+P32</f>
        <v>0</v>
      </c>
      <c r="Q30" s="146">
        <v>49964.5</v>
      </c>
      <c r="R30" s="96"/>
    </row>
    <row r="31" spans="4:18" ht="11.25">
      <c r="D31" s="85" t="s">
        <v>267</v>
      </c>
      <c r="E31" s="63" t="s">
        <v>536</v>
      </c>
      <c r="F31" s="135">
        <v>2</v>
      </c>
      <c r="G31" s="135">
        <v>2</v>
      </c>
      <c r="H31" s="135">
        <v>2</v>
      </c>
      <c r="I31" s="150">
        <v>19827.1</v>
      </c>
      <c r="J31" s="64"/>
      <c r="K31" s="8">
        <v>287890.2</v>
      </c>
      <c r="L31" s="147">
        <v>237925.7</v>
      </c>
      <c r="M31" s="112"/>
      <c r="N31" s="112"/>
      <c r="O31" s="112"/>
      <c r="P31" s="112"/>
      <c r="Q31" s="147">
        <v>49964.5</v>
      </c>
      <c r="R31" s="96"/>
    </row>
    <row r="32" spans="4:18" ht="11.25">
      <c r="D32" s="86" t="s">
        <v>538</v>
      </c>
      <c r="E32" s="82" t="s">
        <v>537</v>
      </c>
      <c r="F32" s="165"/>
      <c r="G32" s="165"/>
      <c r="H32" s="165"/>
      <c r="I32" s="356"/>
      <c r="J32" s="83"/>
      <c r="K32" s="8">
        <v>0</v>
      </c>
      <c r="L32" s="354"/>
      <c r="M32" s="165"/>
      <c r="N32" s="165"/>
      <c r="O32" s="165"/>
      <c r="P32" s="165"/>
      <c r="Q32" s="354"/>
      <c r="R32" s="96"/>
    </row>
    <row r="33" spans="4:18" ht="12" thickBot="1">
      <c r="D33" s="87" t="s">
        <v>469</v>
      </c>
      <c r="E33" s="88" t="s">
        <v>394</v>
      </c>
      <c r="F33" s="166"/>
      <c r="G33" s="166"/>
      <c r="H33" s="166"/>
      <c r="I33" s="357"/>
      <c r="J33" s="84"/>
      <c r="K33" s="8">
        <v>375988.3</v>
      </c>
      <c r="L33" s="355">
        <v>300325.7</v>
      </c>
      <c r="M33" s="166"/>
      <c r="N33" s="166"/>
      <c r="O33" s="166"/>
      <c r="P33" s="166"/>
      <c r="Q33" s="355">
        <v>75662.6</v>
      </c>
      <c r="R33" s="96"/>
    </row>
  </sheetData>
  <sheetProtection/>
  <mergeCells count="15">
    <mergeCell ref="K13:Q13"/>
    <mergeCell ref="I13:I15"/>
    <mergeCell ref="J13:J15"/>
    <mergeCell ref="K14:K15"/>
    <mergeCell ref="L14:Q14"/>
    <mergeCell ref="R12:R15"/>
    <mergeCell ref="D7:F7"/>
    <mergeCell ref="F14:F15"/>
    <mergeCell ref="G14:G15"/>
    <mergeCell ref="F10:K10"/>
    <mergeCell ref="E12:E15"/>
    <mergeCell ref="D12:D15"/>
    <mergeCell ref="F12:Q12"/>
    <mergeCell ref="F13:H13"/>
    <mergeCell ref="H14:H15"/>
  </mergeCells>
  <dataValidations count="1">
    <dataValidation type="textLength" operator="lessThanOrEqual" allowBlank="1" showInputMessage="1" showErrorMessage="1" errorTitle="Недопустимое значение." error="Максимальная длина текста составляет 990 символов." sqref="R17:R33">
      <formula1>990</formula1>
    </dataValidation>
  </dataValidations>
  <printOptions/>
  <pageMargins left="0.984251968503937" right="0.590551181102362" top="0.78740157480315" bottom="0.78740157480315" header="0.31496062992126" footer="0.31496062992126"/>
  <pageSetup fitToHeight="1" fitToWidth="1"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3"/>
  <dimension ref="D7:J35"/>
  <sheetViews>
    <sheetView view="pageBreakPreview" zoomScaleSheetLayoutView="100" zoomScalePageLayoutView="0" workbookViewId="0" topLeftCell="C19">
      <selection activeCell="I23" sqref="I23"/>
    </sheetView>
  </sheetViews>
  <sheetFormatPr defaultColWidth="9.00390625" defaultRowHeight="12.75"/>
  <cols>
    <col min="1" max="2" width="0" style="44" hidden="1" customWidth="1"/>
    <col min="3" max="3" width="2.00390625" style="44" customWidth="1"/>
    <col min="4" max="4" width="9.125" style="44" customWidth="1"/>
    <col min="5" max="5" width="46.00390625" style="44" customWidth="1"/>
    <col min="6" max="6" width="14.00390625" style="20" customWidth="1"/>
    <col min="7" max="7" width="12.375" style="20" customWidth="1"/>
    <col min="8" max="8" width="14.50390625" style="20" customWidth="1"/>
    <col min="9" max="9" width="14.625" style="20" customWidth="1"/>
    <col min="10" max="10" width="14.375" style="44" customWidth="1"/>
    <col min="11" max="11" width="9.125" style="44" customWidth="1"/>
    <col min="12" max="12" width="18.00390625" style="44" customWidth="1"/>
    <col min="13" max="16384" width="9.125" style="4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6" ht="24.75" customHeight="1">
      <c r="D7" s="314" t="s">
        <v>38</v>
      </c>
      <c r="E7" s="315"/>
      <c r="F7" s="316"/>
    </row>
    <row r="8" spans="5:9" ht="11.25" customHeight="1">
      <c r="E8" s="94"/>
      <c r="F8" s="182"/>
      <c r="G8" s="182"/>
      <c r="H8" s="182"/>
      <c r="I8" s="182"/>
    </row>
    <row r="9" spans="4:10" ht="23.25" thickBot="1">
      <c r="D9" s="98" t="s">
        <v>304</v>
      </c>
      <c r="E9" s="99" t="s">
        <v>574</v>
      </c>
      <c r="F9" s="99" t="s">
        <v>531</v>
      </c>
      <c r="G9" s="99" t="s">
        <v>532</v>
      </c>
      <c r="H9" s="99" t="s">
        <v>533</v>
      </c>
      <c r="I9" s="101" t="s">
        <v>534</v>
      </c>
      <c r="J9" s="155" t="s">
        <v>208</v>
      </c>
    </row>
    <row r="10" spans="4:10" ht="11.25">
      <c r="D10" s="5">
        <v>1</v>
      </c>
      <c r="E10" s="5">
        <v>2</v>
      </c>
      <c r="F10" s="5">
        <v>3</v>
      </c>
      <c r="G10" s="5">
        <v>4</v>
      </c>
      <c r="H10" s="5">
        <v>5</v>
      </c>
      <c r="I10" s="5">
        <v>6</v>
      </c>
      <c r="J10" s="5">
        <v>7</v>
      </c>
    </row>
    <row r="11" spans="4:10" ht="11.25">
      <c r="D11" s="478" t="s">
        <v>406</v>
      </c>
      <c r="E11" s="479"/>
      <c r="F11" s="479"/>
      <c r="G11" s="479"/>
      <c r="H11" s="479"/>
      <c r="I11" s="480"/>
      <c r="J11" s="190"/>
    </row>
    <row r="12" spans="4:10" ht="11.25">
      <c r="D12" s="174"/>
      <c r="E12" s="161" t="s">
        <v>403</v>
      </c>
      <c r="F12" s="146">
        <f>F13+F14</f>
        <v>0</v>
      </c>
      <c r="G12" s="146">
        <f>G13+G14</f>
        <v>0</v>
      </c>
      <c r="H12" s="146">
        <f>H13+H14</f>
        <v>0</v>
      </c>
      <c r="I12" s="179">
        <f>I13+I14</f>
        <v>0</v>
      </c>
      <c r="J12" s="190"/>
    </row>
    <row r="13" spans="4:10" ht="11.25">
      <c r="D13" s="174"/>
      <c r="E13" s="175" t="s">
        <v>554</v>
      </c>
      <c r="F13" s="147"/>
      <c r="G13" s="147"/>
      <c r="H13" s="147"/>
      <c r="I13" s="180"/>
      <c r="J13" s="190"/>
    </row>
    <row r="14" spans="4:10" ht="11.25">
      <c r="D14" s="174"/>
      <c r="E14" s="175" t="s">
        <v>404</v>
      </c>
      <c r="F14" s="147"/>
      <c r="G14" s="147"/>
      <c r="H14" s="147"/>
      <c r="I14" s="180"/>
      <c r="J14" s="190"/>
    </row>
    <row r="15" spans="4:10" ht="11.25">
      <c r="D15" s="475" t="s">
        <v>407</v>
      </c>
      <c r="E15" s="476"/>
      <c r="F15" s="476"/>
      <c r="G15" s="476"/>
      <c r="H15" s="476"/>
      <c r="I15" s="477"/>
      <c r="J15" s="190"/>
    </row>
    <row r="16" spans="4:10" ht="11.25">
      <c r="D16" s="174"/>
      <c r="E16" s="161" t="s">
        <v>403</v>
      </c>
      <c r="F16" s="146">
        <f>F17+F18</f>
        <v>0</v>
      </c>
      <c r="G16" s="146">
        <f>G17+G18</f>
        <v>0</v>
      </c>
      <c r="H16" s="146">
        <f>H17+H18</f>
        <v>0</v>
      </c>
      <c r="I16" s="179">
        <f>I17+I18</f>
        <v>0</v>
      </c>
      <c r="J16" s="190"/>
    </row>
    <row r="17" spans="4:10" ht="11.25">
      <c r="D17" s="174"/>
      <c r="E17" s="175" t="s">
        <v>554</v>
      </c>
      <c r="F17" s="147"/>
      <c r="G17" s="147"/>
      <c r="H17" s="147"/>
      <c r="I17" s="180"/>
      <c r="J17" s="190"/>
    </row>
    <row r="18" spans="4:10" ht="11.25">
      <c r="D18" s="174"/>
      <c r="E18" s="175" t="s">
        <v>404</v>
      </c>
      <c r="F18" s="147"/>
      <c r="G18" s="147"/>
      <c r="H18" s="147"/>
      <c r="I18" s="180"/>
      <c r="J18" s="190"/>
    </row>
    <row r="19" spans="4:10" ht="11.25">
      <c r="D19" s="475" t="s">
        <v>408</v>
      </c>
      <c r="E19" s="476"/>
      <c r="F19" s="476"/>
      <c r="G19" s="476"/>
      <c r="H19" s="476"/>
      <c r="I19" s="477"/>
      <c r="J19" s="190"/>
    </row>
    <row r="20" spans="4:10" ht="11.25">
      <c r="D20" s="174"/>
      <c r="E20" s="161" t="s">
        <v>403</v>
      </c>
      <c r="F20" s="146">
        <v>337.95</v>
      </c>
      <c r="G20" s="146">
        <v>155.4</v>
      </c>
      <c r="H20" s="146">
        <v>175.77</v>
      </c>
      <c r="I20" s="179">
        <v>186.1</v>
      </c>
      <c r="J20" s="190"/>
    </row>
    <row r="21" spans="4:10" ht="11.25">
      <c r="D21" s="174"/>
      <c r="E21" s="175" t="s">
        <v>554</v>
      </c>
      <c r="F21" s="146">
        <v>337.95</v>
      </c>
      <c r="G21" s="147"/>
      <c r="H21" s="146">
        <v>175.77</v>
      </c>
      <c r="I21" s="179">
        <v>186.1</v>
      </c>
      <c r="J21" s="190"/>
    </row>
    <row r="22" spans="4:10" ht="11.25">
      <c r="D22" s="174"/>
      <c r="E22" s="175" t="s">
        <v>404</v>
      </c>
      <c r="F22" s="147"/>
      <c r="G22" s="146">
        <v>155.4</v>
      </c>
      <c r="H22" s="147"/>
      <c r="I22" s="180"/>
      <c r="J22" s="190"/>
    </row>
    <row r="23" spans="4:10" ht="11.25">
      <c r="D23" s="475" t="s">
        <v>405</v>
      </c>
      <c r="E23" s="476"/>
      <c r="F23" s="146">
        <v>337.95</v>
      </c>
      <c r="G23" s="146">
        <v>155.4</v>
      </c>
      <c r="H23" s="146">
        <v>175.77</v>
      </c>
      <c r="I23" s="179">
        <v>186.1</v>
      </c>
      <c r="J23" s="190"/>
    </row>
    <row r="24" spans="4:10" ht="11.25">
      <c r="D24" s="174"/>
      <c r="E24" s="161" t="s">
        <v>403</v>
      </c>
      <c r="F24" s="146">
        <f aca="true" t="shared" si="0" ref="F24:I26">F12+F16+F20</f>
        <v>337.95</v>
      </c>
      <c r="G24" s="146">
        <f t="shared" si="0"/>
        <v>155.4</v>
      </c>
      <c r="H24" s="146">
        <f t="shared" si="0"/>
        <v>175.77</v>
      </c>
      <c r="I24" s="179">
        <f t="shared" si="0"/>
        <v>186.1</v>
      </c>
      <c r="J24" s="190"/>
    </row>
    <row r="25" spans="4:10" ht="11.25">
      <c r="D25" s="174"/>
      <c r="E25" s="175" t="s">
        <v>554</v>
      </c>
      <c r="F25" s="146">
        <f t="shared" si="0"/>
        <v>337.95</v>
      </c>
      <c r="G25" s="146">
        <f t="shared" si="0"/>
        <v>0</v>
      </c>
      <c r="H25" s="146">
        <f t="shared" si="0"/>
        <v>175.77</v>
      </c>
      <c r="I25" s="179">
        <f t="shared" si="0"/>
        <v>186.1</v>
      </c>
      <c r="J25" s="190"/>
    </row>
    <row r="26" spans="4:10" ht="11.25">
      <c r="D26" s="174"/>
      <c r="E26" s="175" t="s">
        <v>404</v>
      </c>
      <c r="F26" s="146">
        <f t="shared" si="0"/>
        <v>0</v>
      </c>
      <c r="G26" s="146">
        <f t="shared" si="0"/>
        <v>155.4</v>
      </c>
      <c r="H26" s="146">
        <f t="shared" si="0"/>
        <v>0</v>
      </c>
      <c r="I26" s="179">
        <f t="shared" si="0"/>
        <v>0</v>
      </c>
      <c r="J26" s="190"/>
    </row>
    <row r="27" spans="4:10" ht="11.25">
      <c r="D27" s="475" t="s">
        <v>57</v>
      </c>
      <c r="E27" s="476"/>
      <c r="F27" s="476"/>
      <c r="G27" s="476"/>
      <c r="H27" s="476"/>
      <c r="I27" s="477"/>
      <c r="J27" s="190"/>
    </row>
    <row r="28" spans="4:10" ht="11.25">
      <c r="D28" s="174"/>
      <c r="E28" s="161" t="s">
        <v>403</v>
      </c>
      <c r="F28" s="146">
        <f>F29+F30</f>
        <v>0</v>
      </c>
      <c r="G28" s="146">
        <f>G29+G30</f>
        <v>0</v>
      </c>
      <c r="H28" s="146">
        <f>H29+H30</f>
        <v>0</v>
      </c>
      <c r="I28" s="179">
        <f>I29+I30</f>
        <v>0</v>
      </c>
      <c r="J28" s="190"/>
    </row>
    <row r="29" spans="4:10" ht="11.25">
      <c r="D29" s="174"/>
      <c r="E29" s="175" t="s">
        <v>554</v>
      </c>
      <c r="F29" s="147"/>
      <c r="G29" s="147"/>
      <c r="H29" s="147"/>
      <c r="I29" s="180"/>
      <c r="J29" s="190"/>
    </row>
    <row r="30" spans="4:10" ht="11.25">
      <c r="D30" s="174"/>
      <c r="E30" s="175" t="s">
        <v>404</v>
      </c>
      <c r="F30" s="147"/>
      <c r="G30" s="147"/>
      <c r="H30" s="147"/>
      <c r="I30" s="180"/>
      <c r="J30" s="190"/>
    </row>
    <row r="31" spans="4:10" ht="11.25">
      <c r="D31" s="475" t="s">
        <v>520</v>
      </c>
      <c r="E31" s="476"/>
      <c r="F31" s="476"/>
      <c r="G31" s="476"/>
      <c r="H31" s="476"/>
      <c r="I31" s="477"/>
      <c r="J31" s="190"/>
    </row>
    <row r="32" spans="4:10" ht="11.25">
      <c r="D32" s="174"/>
      <c r="E32" s="161" t="s">
        <v>403</v>
      </c>
      <c r="F32" s="146">
        <f>F33+F34</f>
        <v>0</v>
      </c>
      <c r="G32" s="146">
        <f>G33+G34</f>
        <v>0</v>
      </c>
      <c r="H32" s="146">
        <f>H33+H34</f>
        <v>0</v>
      </c>
      <c r="I32" s="179">
        <f>I33+I34</f>
        <v>0</v>
      </c>
      <c r="J32" s="190"/>
    </row>
    <row r="33" spans="4:10" ht="11.25">
      <c r="D33" s="174"/>
      <c r="E33" s="175" t="s">
        <v>554</v>
      </c>
      <c r="F33" s="147"/>
      <c r="G33" s="147"/>
      <c r="H33" s="147"/>
      <c r="I33" s="180"/>
      <c r="J33" s="190"/>
    </row>
    <row r="34" spans="4:10" ht="12" thickBot="1">
      <c r="D34" s="177"/>
      <c r="E34" s="189" t="s">
        <v>404</v>
      </c>
      <c r="F34" s="159"/>
      <c r="G34" s="159"/>
      <c r="H34" s="159"/>
      <c r="I34" s="160"/>
      <c r="J34" s="190"/>
    </row>
    <row r="35" ht="11.25">
      <c r="E35" s="89"/>
    </row>
  </sheetData>
  <sheetProtection/>
  <mergeCells count="7">
    <mergeCell ref="D7:F7"/>
    <mergeCell ref="D31:I31"/>
    <mergeCell ref="D23:E23"/>
    <mergeCell ref="D19:I19"/>
    <mergeCell ref="D11:I11"/>
    <mergeCell ref="D15:I15"/>
    <mergeCell ref="D27:I27"/>
  </mergeCells>
  <dataValidations count="1">
    <dataValidation type="textLength" operator="lessThanOrEqual" allowBlank="1" showInputMessage="1" showErrorMessage="1" errorTitle="Недопустимое значение." error="Максимальная длина текста составляет 990 символов." sqref="J11:J34">
      <formula1>990</formula1>
    </dataValidation>
  </dataValidations>
  <printOptions/>
  <pageMargins left="0.984251968503937" right="0.5905511811023623" top="0.7874015748031497" bottom="0.7874015748031497" header="0.31496062992125984" footer="0.31496062992125984"/>
  <pageSetup horizontalDpi="200" verticalDpi="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28"/>
  <dimension ref="D7:J47"/>
  <sheetViews>
    <sheetView view="pageBreakPreview" zoomScaleSheetLayoutView="100" zoomScalePageLayoutView="0" workbookViewId="0" topLeftCell="C7">
      <selection activeCell="E19" sqref="E19"/>
    </sheetView>
  </sheetViews>
  <sheetFormatPr defaultColWidth="9.00390625" defaultRowHeight="12.75"/>
  <cols>
    <col min="1" max="2" width="0" style="44" hidden="1" customWidth="1"/>
    <col min="3" max="4" width="9.125" style="44" customWidth="1"/>
    <col min="5" max="5" width="46.00390625" style="44" customWidth="1"/>
    <col min="6" max="6" width="14.00390625" style="20" customWidth="1"/>
    <col min="7" max="7" width="12.375" style="20" customWidth="1"/>
    <col min="8" max="8" width="14.50390625" style="20" customWidth="1"/>
    <col min="9" max="9" width="14.625" style="20" customWidth="1"/>
    <col min="10" max="10" width="14.875" style="44" customWidth="1"/>
    <col min="11" max="11" width="9.125" style="44" customWidth="1"/>
    <col min="12" max="12" width="18.00390625" style="44" customWidth="1"/>
    <col min="13" max="16384" width="9.125" style="4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6" ht="24.75" customHeight="1">
      <c r="D7" s="314" t="s">
        <v>39</v>
      </c>
      <c r="E7" s="315"/>
      <c r="F7" s="316"/>
    </row>
    <row r="8" spans="5:9" ht="11.25" customHeight="1">
      <c r="E8" s="94"/>
      <c r="F8" s="182"/>
      <c r="G8" s="182"/>
      <c r="H8" s="182"/>
      <c r="I8" s="182"/>
    </row>
    <row r="9" spans="4:10" ht="23.25" thickBot="1">
      <c r="D9" s="98" t="s">
        <v>304</v>
      </c>
      <c r="E9" s="99" t="s">
        <v>574</v>
      </c>
      <c r="F9" s="99" t="s">
        <v>531</v>
      </c>
      <c r="G9" s="99" t="s">
        <v>532</v>
      </c>
      <c r="H9" s="99" t="s">
        <v>533</v>
      </c>
      <c r="I9" s="101" t="s">
        <v>534</v>
      </c>
      <c r="J9" s="155" t="s">
        <v>208</v>
      </c>
    </row>
    <row r="10" spans="4:10" ht="11.25">
      <c r="D10" s="5">
        <v>1</v>
      </c>
      <c r="E10" s="5">
        <v>2</v>
      </c>
      <c r="F10" s="5">
        <v>3</v>
      </c>
      <c r="G10" s="5">
        <v>4</v>
      </c>
      <c r="H10" s="5">
        <v>5</v>
      </c>
      <c r="I10" s="5">
        <v>6</v>
      </c>
      <c r="J10" s="5">
        <v>7</v>
      </c>
    </row>
    <row r="11" spans="4:10" ht="11.25">
      <c r="D11" s="478" t="s">
        <v>406</v>
      </c>
      <c r="E11" s="479"/>
      <c r="F11" s="479"/>
      <c r="G11" s="479"/>
      <c r="H11" s="479"/>
      <c r="I11" s="480"/>
      <c r="J11" s="96"/>
    </row>
    <row r="12" spans="4:10" ht="11.25">
      <c r="D12" s="174"/>
      <c r="E12" s="161" t="s">
        <v>403</v>
      </c>
      <c r="F12" s="146">
        <f>F13+F15</f>
        <v>0</v>
      </c>
      <c r="G12" s="146">
        <f>G13+G15</f>
        <v>0</v>
      </c>
      <c r="H12" s="146">
        <f>H13+H15</f>
        <v>0</v>
      </c>
      <c r="I12" s="179">
        <f>I13+I15</f>
        <v>0</v>
      </c>
      <c r="J12" s="96"/>
    </row>
    <row r="13" spans="4:10" ht="11.25">
      <c r="D13" s="174"/>
      <c r="E13" s="175" t="s">
        <v>554</v>
      </c>
      <c r="F13" s="147"/>
      <c r="G13" s="147"/>
      <c r="H13" s="147"/>
      <c r="I13" s="180"/>
      <c r="J13" s="96"/>
    </row>
    <row r="14" spans="4:10" ht="11.25">
      <c r="D14" s="174"/>
      <c r="E14" s="176" t="s">
        <v>555</v>
      </c>
      <c r="F14" s="147"/>
      <c r="G14" s="147"/>
      <c r="H14" s="147"/>
      <c r="I14" s="180"/>
      <c r="J14" s="96"/>
    </row>
    <row r="15" spans="4:10" ht="11.25">
      <c r="D15" s="174"/>
      <c r="E15" s="175" t="s">
        <v>404</v>
      </c>
      <c r="F15" s="147"/>
      <c r="G15" s="147"/>
      <c r="H15" s="147"/>
      <c r="I15" s="180"/>
      <c r="J15" s="96"/>
    </row>
    <row r="16" spans="4:10" ht="11.25">
      <c r="D16" s="174"/>
      <c r="E16" s="176" t="s">
        <v>555</v>
      </c>
      <c r="F16" s="147"/>
      <c r="G16" s="147"/>
      <c r="H16" s="147"/>
      <c r="I16" s="180"/>
      <c r="J16" s="96"/>
    </row>
    <row r="17" spans="4:10" ht="11.25">
      <c r="D17" s="475" t="s">
        <v>407</v>
      </c>
      <c r="E17" s="476"/>
      <c r="F17" s="476"/>
      <c r="G17" s="476"/>
      <c r="H17" s="476"/>
      <c r="I17" s="477"/>
      <c r="J17" s="96"/>
    </row>
    <row r="18" spans="4:10" ht="11.25">
      <c r="D18" s="174"/>
      <c r="E18" s="161" t="s">
        <v>403</v>
      </c>
      <c r="F18" s="146">
        <f>F19+F21</f>
        <v>0</v>
      </c>
      <c r="G18" s="146">
        <f>G19+G21</f>
        <v>0</v>
      </c>
      <c r="H18" s="146">
        <f>H19+H21</f>
        <v>0</v>
      </c>
      <c r="I18" s="179">
        <f>I19+I21</f>
        <v>0</v>
      </c>
      <c r="J18" s="96"/>
    </row>
    <row r="19" spans="4:10" ht="11.25">
      <c r="D19" s="174"/>
      <c r="E19" s="175" t="s">
        <v>554</v>
      </c>
      <c r="F19" s="147"/>
      <c r="G19" s="147"/>
      <c r="H19" s="147"/>
      <c r="I19" s="180"/>
      <c r="J19" s="96"/>
    </row>
    <row r="20" spans="4:10" ht="11.25">
      <c r="D20" s="174"/>
      <c r="E20" s="176" t="s">
        <v>555</v>
      </c>
      <c r="F20" s="147"/>
      <c r="G20" s="147"/>
      <c r="H20" s="147"/>
      <c r="I20" s="180"/>
      <c r="J20" s="96"/>
    </row>
    <row r="21" spans="4:10" ht="11.25">
      <c r="D21" s="174"/>
      <c r="E21" s="175" t="s">
        <v>404</v>
      </c>
      <c r="F21" s="147"/>
      <c r="G21" s="147"/>
      <c r="H21" s="147"/>
      <c r="I21" s="180"/>
      <c r="J21" s="96"/>
    </row>
    <row r="22" spans="4:10" ht="11.25">
      <c r="D22" s="174"/>
      <c r="E22" s="176" t="s">
        <v>555</v>
      </c>
      <c r="F22" s="147"/>
      <c r="G22" s="147"/>
      <c r="H22" s="147"/>
      <c r="I22" s="180"/>
      <c r="J22" s="96"/>
    </row>
    <row r="23" spans="4:10" ht="11.25">
      <c r="D23" s="475" t="s">
        <v>408</v>
      </c>
      <c r="E23" s="476"/>
      <c r="F23" s="476"/>
      <c r="G23" s="476"/>
      <c r="H23" s="476"/>
      <c r="I23" s="477"/>
      <c r="J23" s="96"/>
    </row>
    <row r="24" spans="4:10" ht="11.25">
      <c r="D24" s="174"/>
      <c r="E24" s="161" t="s">
        <v>403</v>
      </c>
      <c r="F24" s="146">
        <f>F25+F27</f>
        <v>0</v>
      </c>
      <c r="G24" s="146">
        <f>G25+G27</f>
        <v>0</v>
      </c>
      <c r="H24" s="146">
        <f>H25+H27</f>
        <v>0</v>
      </c>
      <c r="I24" s="179">
        <f>I25+I27</f>
        <v>0</v>
      </c>
      <c r="J24" s="96"/>
    </row>
    <row r="25" spans="4:10" ht="11.25">
      <c r="D25" s="174"/>
      <c r="E25" s="175" t="s">
        <v>554</v>
      </c>
      <c r="F25" s="147"/>
      <c r="G25" s="147"/>
      <c r="H25" s="147"/>
      <c r="I25" s="180"/>
      <c r="J25" s="96"/>
    </row>
    <row r="26" spans="4:10" ht="11.25">
      <c r="D26" s="174"/>
      <c r="E26" s="176" t="s">
        <v>555</v>
      </c>
      <c r="F26" s="147"/>
      <c r="G26" s="147"/>
      <c r="H26" s="147"/>
      <c r="I26" s="180"/>
      <c r="J26" s="96"/>
    </row>
    <row r="27" spans="4:10" ht="11.25">
      <c r="D27" s="174"/>
      <c r="E27" s="175" t="s">
        <v>404</v>
      </c>
      <c r="F27" s="147"/>
      <c r="G27" s="147"/>
      <c r="H27" s="147"/>
      <c r="I27" s="180"/>
      <c r="J27" s="96"/>
    </row>
    <row r="28" spans="4:10" ht="11.25">
      <c r="D28" s="174"/>
      <c r="E28" s="176" t="s">
        <v>555</v>
      </c>
      <c r="F28" s="147"/>
      <c r="G28" s="147"/>
      <c r="H28" s="147"/>
      <c r="I28" s="180"/>
      <c r="J28" s="96"/>
    </row>
    <row r="29" spans="4:10" ht="11.25">
      <c r="D29" s="475" t="s">
        <v>405</v>
      </c>
      <c r="E29" s="476"/>
      <c r="F29" s="162"/>
      <c r="G29" s="162"/>
      <c r="H29" s="162"/>
      <c r="I29" s="181"/>
      <c r="J29" s="96"/>
    </row>
    <row r="30" spans="4:10" ht="11.25">
      <c r="D30" s="174"/>
      <c r="E30" s="161" t="s">
        <v>403</v>
      </c>
      <c r="F30" s="146">
        <f aca="true" t="shared" si="0" ref="F30:H32">F12+F18+F24</f>
        <v>0</v>
      </c>
      <c r="G30" s="146">
        <f t="shared" si="0"/>
        <v>0</v>
      </c>
      <c r="H30" s="146">
        <f t="shared" si="0"/>
        <v>0</v>
      </c>
      <c r="I30" s="179">
        <f>I31+I33</f>
        <v>0</v>
      </c>
      <c r="J30" s="96"/>
    </row>
    <row r="31" spans="4:10" ht="11.25">
      <c r="D31" s="174"/>
      <c r="E31" s="175" t="s">
        <v>554</v>
      </c>
      <c r="F31" s="146">
        <f t="shared" si="0"/>
        <v>0</v>
      </c>
      <c r="G31" s="146">
        <f t="shared" si="0"/>
        <v>0</v>
      </c>
      <c r="H31" s="146">
        <f t="shared" si="0"/>
        <v>0</v>
      </c>
      <c r="I31" s="179">
        <f>I13+I19+I25</f>
        <v>0</v>
      </c>
      <c r="J31" s="96"/>
    </row>
    <row r="32" spans="4:10" ht="11.25">
      <c r="D32" s="174"/>
      <c r="E32" s="176" t="s">
        <v>555</v>
      </c>
      <c r="F32" s="146">
        <f t="shared" si="0"/>
        <v>0</v>
      </c>
      <c r="G32" s="146">
        <f t="shared" si="0"/>
        <v>0</v>
      </c>
      <c r="H32" s="146">
        <f t="shared" si="0"/>
        <v>0</v>
      </c>
      <c r="I32" s="179">
        <f>I14+I20+I26</f>
        <v>0</v>
      </c>
      <c r="J32" s="96"/>
    </row>
    <row r="33" spans="4:10" ht="11.25">
      <c r="D33" s="174"/>
      <c r="E33" s="175" t="s">
        <v>404</v>
      </c>
      <c r="F33" s="146">
        <f aca="true" t="shared" si="1" ref="F33:H34">F15+F21+F27</f>
        <v>0</v>
      </c>
      <c r="G33" s="146">
        <f t="shared" si="1"/>
        <v>0</v>
      </c>
      <c r="H33" s="146">
        <f t="shared" si="1"/>
        <v>0</v>
      </c>
      <c r="I33" s="179">
        <f>I15+I21+I27</f>
        <v>0</v>
      </c>
      <c r="J33" s="96"/>
    </row>
    <row r="34" spans="4:10" ht="11.25">
      <c r="D34" s="174"/>
      <c r="E34" s="176" t="s">
        <v>555</v>
      </c>
      <c r="F34" s="146">
        <f t="shared" si="1"/>
        <v>0</v>
      </c>
      <c r="G34" s="146">
        <f t="shared" si="1"/>
        <v>0</v>
      </c>
      <c r="H34" s="146">
        <f t="shared" si="1"/>
        <v>0</v>
      </c>
      <c r="I34" s="179">
        <f>I16+I22+I28</f>
        <v>0</v>
      </c>
      <c r="J34" s="96"/>
    </row>
    <row r="35" spans="4:10" ht="11.25" customHeight="1">
      <c r="D35" s="475" t="s">
        <v>57</v>
      </c>
      <c r="E35" s="476"/>
      <c r="F35" s="476"/>
      <c r="G35" s="476"/>
      <c r="H35" s="476"/>
      <c r="I35" s="477"/>
      <c r="J35" s="96"/>
    </row>
    <row r="36" spans="4:10" ht="11.25">
      <c r="D36" s="174"/>
      <c r="E36" s="161" t="s">
        <v>403</v>
      </c>
      <c r="F36" s="146">
        <f>F37+F39</f>
        <v>0</v>
      </c>
      <c r="G36" s="146">
        <f>G37+G39</f>
        <v>0</v>
      </c>
      <c r="H36" s="146">
        <f>H37+H39</f>
        <v>0</v>
      </c>
      <c r="I36" s="179">
        <f>I37+I39</f>
        <v>0</v>
      </c>
      <c r="J36" s="96"/>
    </row>
    <row r="37" spans="4:10" ht="11.25">
      <c r="D37" s="174"/>
      <c r="E37" s="175" t="s">
        <v>554</v>
      </c>
      <c r="F37" s="147"/>
      <c r="G37" s="147"/>
      <c r="H37" s="147"/>
      <c r="I37" s="180"/>
      <c r="J37" s="96"/>
    </row>
    <row r="38" spans="4:10" ht="11.25">
      <c r="D38" s="174"/>
      <c r="E38" s="176" t="s">
        <v>555</v>
      </c>
      <c r="F38" s="147"/>
      <c r="G38" s="147"/>
      <c r="H38" s="147"/>
      <c r="I38" s="180"/>
      <c r="J38" s="96"/>
    </row>
    <row r="39" spans="4:10" ht="11.25">
      <c r="D39" s="174"/>
      <c r="E39" s="175" t="s">
        <v>404</v>
      </c>
      <c r="F39" s="147"/>
      <c r="G39" s="147"/>
      <c r="H39" s="147"/>
      <c r="I39" s="180"/>
      <c r="J39" s="96"/>
    </row>
    <row r="40" spans="4:10" ht="12" thickBot="1">
      <c r="D40" s="177"/>
      <c r="E40" s="178" t="s">
        <v>555</v>
      </c>
      <c r="F40" s="159"/>
      <c r="G40" s="159"/>
      <c r="H40" s="159"/>
      <c r="I40" s="160"/>
      <c r="J40" s="96"/>
    </row>
    <row r="41" spans="4:10" ht="11.25">
      <c r="D41" s="475" t="s">
        <v>520</v>
      </c>
      <c r="E41" s="476"/>
      <c r="F41" s="476"/>
      <c r="G41" s="476"/>
      <c r="H41" s="476"/>
      <c r="I41" s="477"/>
      <c r="J41" s="96"/>
    </row>
    <row r="42" spans="4:10" ht="11.25">
      <c r="D42" s="174"/>
      <c r="E42" s="161" t="s">
        <v>403</v>
      </c>
      <c r="F42" s="146">
        <f>F43+F45</f>
        <v>0</v>
      </c>
      <c r="G42" s="146">
        <f>G43+G45</f>
        <v>0</v>
      </c>
      <c r="H42" s="146">
        <f>H43+H45</f>
        <v>0</v>
      </c>
      <c r="I42" s="179">
        <f>I43+I45</f>
        <v>0</v>
      </c>
      <c r="J42" s="96"/>
    </row>
    <row r="43" spans="4:10" ht="11.25">
      <c r="D43" s="174"/>
      <c r="E43" s="175" t="s">
        <v>554</v>
      </c>
      <c r="F43" s="147"/>
      <c r="G43" s="147"/>
      <c r="H43" s="147"/>
      <c r="I43" s="180"/>
      <c r="J43" s="96"/>
    </row>
    <row r="44" spans="4:10" ht="11.25">
      <c r="D44" s="174"/>
      <c r="E44" s="176" t="s">
        <v>555</v>
      </c>
      <c r="F44" s="147"/>
      <c r="G44" s="147"/>
      <c r="H44" s="147"/>
      <c r="I44" s="180"/>
      <c r="J44" s="96"/>
    </row>
    <row r="45" spans="4:10" ht="11.25">
      <c r="D45" s="174"/>
      <c r="E45" s="175" t="s">
        <v>404</v>
      </c>
      <c r="F45" s="147"/>
      <c r="G45" s="147"/>
      <c r="H45" s="147"/>
      <c r="I45" s="180"/>
      <c r="J45" s="96"/>
    </row>
    <row r="46" spans="4:10" ht="12" thickBot="1">
      <c r="D46" s="177"/>
      <c r="E46" s="178" t="s">
        <v>555</v>
      </c>
      <c r="F46" s="159"/>
      <c r="G46" s="159"/>
      <c r="H46" s="159"/>
      <c r="I46" s="160"/>
      <c r="J46" s="96"/>
    </row>
    <row r="47" ht="11.25">
      <c r="E47" s="89"/>
    </row>
  </sheetData>
  <sheetProtection/>
  <mergeCells count="7">
    <mergeCell ref="D7:F7"/>
    <mergeCell ref="D41:I41"/>
    <mergeCell ref="D29:E29"/>
    <mergeCell ref="D23:I23"/>
    <mergeCell ref="D11:I11"/>
    <mergeCell ref="D17:I17"/>
    <mergeCell ref="D35:I35"/>
  </mergeCells>
  <dataValidations count="1">
    <dataValidation type="textLength" operator="lessThanOrEqual" allowBlank="1" showInputMessage="1" showErrorMessage="1" errorTitle="Недопустимое значение." error="Максимальная длина текста составляет 990 символов." sqref="J11:J46">
      <formula1>990</formula1>
    </dataValidation>
  </dataValidations>
  <printOptions/>
  <pageMargins left="0.984251968503937" right="0.5905511811023623" top="0.7874015748031497" bottom="0.7874015748031497" header="0.31496062992125984" footer="0.31496062992125984"/>
  <pageSetup horizontalDpi="200" verticalDpi="2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27"/>
  <dimension ref="D7:R22"/>
  <sheetViews>
    <sheetView zoomScalePageLayoutView="0" workbookViewId="0" topLeftCell="C7">
      <selection activeCell="E31" sqref="E31"/>
    </sheetView>
  </sheetViews>
  <sheetFormatPr defaultColWidth="9.00390625" defaultRowHeight="12.75"/>
  <cols>
    <col min="1" max="2" width="0" style="44" hidden="1" customWidth="1"/>
    <col min="3" max="4" width="9.125" style="44" customWidth="1"/>
    <col min="5" max="5" width="56.125" style="44" customWidth="1"/>
    <col min="6" max="17" width="9.125" style="44" customWidth="1"/>
    <col min="18" max="18" width="16.50390625" style="44" customWidth="1"/>
    <col min="19" max="16384" width="9.125" style="4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6" ht="11.25">
      <c r="D7" s="481" t="s">
        <v>9</v>
      </c>
      <c r="E7" s="482"/>
      <c r="F7" s="483"/>
    </row>
    <row r="9" spans="4:18" ht="23.25" customHeight="1">
      <c r="D9" s="484" t="s">
        <v>340</v>
      </c>
      <c r="E9" s="450" t="s">
        <v>89</v>
      </c>
      <c r="F9" s="450" t="s">
        <v>531</v>
      </c>
      <c r="G9" s="450"/>
      <c r="H9" s="450"/>
      <c r="I9" s="450" t="s">
        <v>532</v>
      </c>
      <c r="J9" s="450"/>
      <c r="K9" s="450"/>
      <c r="L9" s="450" t="s">
        <v>533</v>
      </c>
      <c r="M9" s="450"/>
      <c r="N9" s="450"/>
      <c r="O9" s="450" t="s">
        <v>534</v>
      </c>
      <c r="P9" s="450"/>
      <c r="Q9" s="456"/>
      <c r="R9" s="468" t="s">
        <v>208</v>
      </c>
    </row>
    <row r="10" spans="4:18" ht="34.5" thickBot="1">
      <c r="D10" s="485"/>
      <c r="E10" s="451"/>
      <c r="F10" s="60" t="s">
        <v>90</v>
      </c>
      <c r="G10" s="60" t="s">
        <v>91</v>
      </c>
      <c r="H10" s="60" t="s">
        <v>92</v>
      </c>
      <c r="I10" s="60" t="s">
        <v>90</v>
      </c>
      <c r="J10" s="60" t="s">
        <v>91</v>
      </c>
      <c r="K10" s="60" t="s">
        <v>93</v>
      </c>
      <c r="L10" s="60" t="s">
        <v>90</v>
      </c>
      <c r="M10" s="60" t="s">
        <v>91</v>
      </c>
      <c r="N10" s="60" t="s">
        <v>93</v>
      </c>
      <c r="O10" s="60" t="s">
        <v>90</v>
      </c>
      <c r="P10" s="60" t="s">
        <v>91</v>
      </c>
      <c r="Q10" s="128" t="s">
        <v>93</v>
      </c>
      <c r="R10" s="468"/>
    </row>
    <row r="11" spans="4:18" ht="11.25">
      <c r="D11" s="5">
        <v>1</v>
      </c>
      <c r="E11" s="5">
        <v>2</v>
      </c>
      <c r="F11" s="5">
        <v>3</v>
      </c>
      <c r="G11" s="5">
        <v>4</v>
      </c>
      <c r="H11" s="5">
        <v>5</v>
      </c>
      <c r="I11" s="5">
        <v>3</v>
      </c>
      <c r="J11" s="5">
        <v>4</v>
      </c>
      <c r="K11" s="5">
        <v>5</v>
      </c>
      <c r="L11" s="5">
        <v>6</v>
      </c>
      <c r="M11" s="5">
        <v>7</v>
      </c>
      <c r="N11" s="5">
        <v>8</v>
      </c>
      <c r="O11" s="5">
        <v>9</v>
      </c>
      <c r="P11" s="5">
        <v>10</v>
      </c>
      <c r="Q11" s="5">
        <v>11</v>
      </c>
      <c r="R11" s="156">
        <v>12</v>
      </c>
    </row>
    <row r="12" spans="4:18" ht="15.75" customHeight="1">
      <c r="D12" s="106"/>
      <c r="E12" s="107" t="s">
        <v>240</v>
      </c>
      <c r="F12" s="13">
        <f>F16+F19+F22</f>
        <v>0</v>
      </c>
      <c r="G12" s="191"/>
      <c r="H12" s="13">
        <f>H16+H19+H22</f>
        <v>0</v>
      </c>
      <c r="I12" s="13">
        <f>I16+I19+I22</f>
        <v>0</v>
      </c>
      <c r="J12" s="191"/>
      <c r="K12" s="13">
        <f>K16+K19+K22</f>
        <v>0</v>
      </c>
      <c r="L12" s="13">
        <f>L16+L19+L22</f>
        <v>0</v>
      </c>
      <c r="M12" s="191"/>
      <c r="N12" s="13">
        <f>N16+N19+N22</f>
        <v>0</v>
      </c>
      <c r="O12" s="13">
        <f>O16+O19+O22</f>
        <v>0</v>
      </c>
      <c r="P12" s="191"/>
      <c r="Q12" s="158">
        <f>Q16+Q19+Q22</f>
        <v>0</v>
      </c>
      <c r="R12" s="96"/>
    </row>
    <row r="13" spans="4:18" ht="11.25">
      <c r="D13" s="486" t="s">
        <v>528</v>
      </c>
      <c r="E13" s="487"/>
      <c r="F13" s="487"/>
      <c r="G13" s="487"/>
      <c r="H13" s="487"/>
      <c r="I13" s="487"/>
      <c r="J13" s="487"/>
      <c r="K13" s="487"/>
      <c r="L13" s="487"/>
      <c r="M13" s="487"/>
      <c r="N13" s="487"/>
      <c r="O13" s="487"/>
      <c r="P13" s="487"/>
      <c r="Q13" s="488"/>
      <c r="R13" s="96"/>
    </row>
    <row r="14" spans="4:18" ht="15.75" customHeight="1">
      <c r="D14" s="103"/>
      <c r="E14" s="487" t="s">
        <v>241</v>
      </c>
      <c r="F14" s="487"/>
      <c r="G14" s="487"/>
      <c r="H14" s="487"/>
      <c r="I14" s="487"/>
      <c r="J14" s="487"/>
      <c r="K14" s="487"/>
      <c r="L14" s="487"/>
      <c r="M14" s="487"/>
      <c r="N14" s="487"/>
      <c r="O14" s="487"/>
      <c r="P14" s="487"/>
      <c r="Q14" s="488"/>
      <c r="R14" s="96"/>
    </row>
    <row r="15" spans="4:18" ht="15.75" customHeight="1">
      <c r="D15" s="103">
        <v>1</v>
      </c>
      <c r="E15" s="67"/>
      <c r="F15" s="15"/>
      <c r="G15" s="15"/>
      <c r="H15" s="8">
        <f>F15*G15</f>
        <v>0</v>
      </c>
      <c r="I15" s="15"/>
      <c r="J15" s="15"/>
      <c r="K15" s="8">
        <f>I15*J15</f>
        <v>0</v>
      </c>
      <c r="L15" s="15"/>
      <c r="M15" s="15"/>
      <c r="N15" s="8">
        <f>L15*M15</f>
        <v>0</v>
      </c>
      <c r="O15" s="15"/>
      <c r="P15" s="15"/>
      <c r="Q15" s="138">
        <f>O15*P15</f>
        <v>0</v>
      </c>
      <c r="R15" s="96"/>
    </row>
    <row r="16" spans="4:18" s="55" customFormat="1" ht="15.75" customHeight="1">
      <c r="D16" s="104"/>
      <c r="E16" s="102" t="s">
        <v>541</v>
      </c>
      <c r="F16" s="8">
        <f>SUM(F15:F15)</f>
        <v>0</v>
      </c>
      <c r="G16" s="192"/>
      <c r="H16" s="8">
        <f>SUM(H15:H15)</f>
        <v>0</v>
      </c>
      <c r="I16" s="8">
        <f>SUM(I15:I15)</f>
        <v>0</v>
      </c>
      <c r="J16" s="192"/>
      <c r="K16" s="8">
        <f>SUM(K15:K15)</f>
        <v>0</v>
      </c>
      <c r="L16" s="8">
        <f>SUM(L15:L15)</f>
        <v>0</v>
      </c>
      <c r="M16" s="192"/>
      <c r="N16" s="8">
        <f>SUM(N15:N15)</f>
        <v>0</v>
      </c>
      <c r="O16" s="8">
        <f>SUM(O15:O15)</f>
        <v>0</v>
      </c>
      <c r="P16" s="192"/>
      <c r="Q16" s="138">
        <f>SUM(Q15:Q15)</f>
        <v>0</v>
      </c>
      <c r="R16" s="96"/>
    </row>
    <row r="17" spans="4:18" ht="15.75" customHeight="1">
      <c r="D17" s="105"/>
      <c r="E17" s="487" t="s">
        <v>239</v>
      </c>
      <c r="F17" s="487"/>
      <c r="G17" s="487"/>
      <c r="H17" s="487"/>
      <c r="I17" s="487"/>
      <c r="J17" s="487"/>
      <c r="K17" s="487"/>
      <c r="L17" s="487"/>
      <c r="M17" s="487"/>
      <c r="N17" s="487"/>
      <c r="O17" s="487"/>
      <c r="P17" s="487"/>
      <c r="Q17" s="488"/>
      <c r="R17" s="96"/>
    </row>
    <row r="18" spans="4:18" ht="15.75" customHeight="1">
      <c r="D18" s="103">
        <v>1</v>
      </c>
      <c r="E18" s="67"/>
      <c r="F18" s="15"/>
      <c r="G18" s="15"/>
      <c r="H18" s="8">
        <f>F18*G18</f>
        <v>0</v>
      </c>
      <c r="I18" s="15"/>
      <c r="J18" s="15"/>
      <c r="K18" s="8">
        <f>I18*J18</f>
        <v>0</v>
      </c>
      <c r="L18" s="15"/>
      <c r="M18" s="15"/>
      <c r="N18" s="8">
        <f>L18*M18</f>
        <v>0</v>
      </c>
      <c r="O18" s="15"/>
      <c r="P18" s="15"/>
      <c r="Q18" s="138">
        <f>O18*P18</f>
        <v>0</v>
      </c>
      <c r="R18" s="96"/>
    </row>
    <row r="19" spans="4:18" s="55" customFormat="1" ht="15.75" customHeight="1">
      <c r="D19" s="104"/>
      <c r="E19" s="102" t="s">
        <v>541</v>
      </c>
      <c r="F19" s="8">
        <f>SUM(F18:F18)</f>
        <v>0</v>
      </c>
      <c r="G19" s="192"/>
      <c r="H19" s="8">
        <f>SUM(H18:H18)</f>
        <v>0</v>
      </c>
      <c r="I19" s="8">
        <f>SUM(I18:I18)</f>
        <v>0</v>
      </c>
      <c r="J19" s="192"/>
      <c r="K19" s="8">
        <f>SUM(K18:K18)</f>
        <v>0</v>
      </c>
      <c r="L19" s="8">
        <f>SUM(L18:L18)</f>
        <v>0</v>
      </c>
      <c r="M19" s="192"/>
      <c r="N19" s="8">
        <f>SUM(N18:N18)</f>
        <v>0</v>
      </c>
      <c r="O19" s="8">
        <f>SUM(O18:O18)</f>
        <v>0</v>
      </c>
      <c r="P19" s="192"/>
      <c r="Q19" s="138">
        <f>SUM(Q18:Q18)</f>
        <v>0</v>
      </c>
      <c r="R19" s="96"/>
    </row>
    <row r="20" spans="4:18" ht="15.75" customHeight="1">
      <c r="D20" s="103"/>
      <c r="E20" s="487" t="s">
        <v>242</v>
      </c>
      <c r="F20" s="487"/>
      <c r="G20" s="487"/>
      <c r="H20" s="487"/>
      <c r="I20" s="487"/>
      <c r="J20" s="487"/>
      <c r="K20" s="487"/>
      <c r="L20" s="487"/>
      <c r="M20" s="487"/>
      <c r="N20" s="487"/>
      <c r="O20" s="487"/>
      <c r="P20" s="487"/>
      <c r="Q20" s="488"/>
      <c r="R20" s="96"/>
    </row>
    <row r="21" spans="4:18" ht="15.75" customHeight="1">
      <c r="D21" s="103">
        <v>1</v>
      </c>
      <c r="E21" s="67"/>
      <c r="F21" s="15"/>
      <c r="G21" s="15"/>
      <c r="H21" s="8">
        <f>F21*G21</f>
        <v>0</v>
      </c>
      <c r="I21" s="15"/>
      <c r="J21" s="15"/>
      <c r="K21" s="8">
        <f>I21*J21</f>
        <v>0</v>
      </c>
      <c r="L21" s="15"/>
      <c r="M21" s="15"/>
      <c r="N21" s="8">
        <f>L21*M21</f>
        <v>0</v>
      </c>
      <c r="O21" s="15"/>
      <c r="P21" s="15"/>
      <c r="Q21" s="138">
        <f>O21*P21</f>
        <v>0</v>
      </c>
      <c r="R21" s="96"/>
    </row>
    <row r="22" spans="4:18" s="55" customFormat="1" ht="15.75" customHeight="1" thickBot="1">
      <c r="D22" s="108"/>
      <c r="E22" s="109" t="s">
        <v>541</v>
      </c>
      <c r="F22" s="10">
        <f>SUM(F21:F21)</f>
        <v>0</v>
      </c>
      <c r="G22" s="193"/>
      <c r="H22" s="10">
        <f>SUM(H21:H21)</f>
        <v>0</v>
      </c>
      <c r="I22" s="10">
        <f>SUM(I21:I21)</f>
        <v>0</v>
      </c>
      <c r="J22" s="193"/>
      <c r="K22" s="10">
        <f>SUM(K21:K21)</f>
        <v>0</v>
      </c>
      <c r="L22" s="10">
        <f>SUM(L21:L21)</f>
        <v>0</v>
      </c>
      <c r="M22" s="193"/>
      <c r="N22" s="10">
        <f>SUM(N21:N21)</f>
        <v>0</v>
      </c>
      <c r="O22" s="10">
        <f>SUM(O21:O21)</f>
        <v>0</v>
      </c>
      <c r="P22" s="193"/>
      <c r="Q22" s="157">
        <f>SUM(Q21:Q21)</f>
        <v>0</v>
      </c>
      <c r="R22" s="96"/>
    </row>
  </sheetData>
  <sheetProtection formatColumns="0" formatRows="0"/>
  <mergeCells count="12">
    <mergeCell ref="E20:Q20"/>
    <mergeCell ref="I9:K9"/>
    <mergeCell ref="L9:N9"/>
    <mergeCell ref="O9:Q9"/>
    <mergeCell ref="R9:R10"/>
    <mergeCell ref="D13:Q13"/>
    <mergeCell ref="E14:Q14"/>
    <mergeCell ref="E17:Q17"/>
    <mergeCell ref="D7:F7"/>
    <mergeCell ref="D9:D10"/>
    <mergeCell ref="E9:E10"/>
    <mergeCell ref="F9:H9"/>
  </mergeCells>
  <dataValidations count="1">
    <dataValidation type="textLength" operator="lessThanOrEqual" allowBlank="1" showInputMessage="1" showErrorMessage="1" errorTitle="Недопустимое значение." error="Максимальная длина текста составляет 990 символов." sqref="R12:R22">
      <formula1>990</formula1>
    </dataValidation>
  </dataValidations>
  <printOptions/>
  <pageMargins left="0.984251968503937" right="0.5905511811023623" top="0.7874015748031497" bottom="0.7874015748031497" header="0.3937007874015748" footer="0.3937007874015748"/>
  <pageSetup horizontalDpi="200" verticalDpi="200" orientation="landscape" paperSize="9" r:id="rId1"/>
  <headerFooter alignWithMargins="0">
    <oddHeader>&amp;LПодготовлено с помощью ЕИАС ФСТ России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7"/>
  <dimension ref="D7:K15"/>
  <sheetViews>
    <sheetView view="pageBreakPreview" zoomScaleSheetLayoutView="100" zoomScalePageLayoutView="0" workbookViewId="0" topLeftCell="C7">
      <selection activeCell="F26" sqref="F26"/>
    </sheetView>
  </sheetViews>
  <sheetFormatPr defaultColWidth="9.00390625" defaultRowHeight="12.75"/>
  <cols>
    <col min="1" max="2" width="0" style="26" hidden="1" customWidth="1"/>
    <col min="3" max="3" width="9.125" style="26" customWidth="1"/>
    <col min="4" max="4" width="13.50390625" style="36" customWidth="1"/>
    <col min="5" max="5" width="35.875" style="26" customWidth="1"/>
    <col min="6" max="6" width="18.00390625" style="26" customWidth="1"/>
    <col min="7" max="7" width="13.375" style="26" customWidth="1"/>
    <col min="8" max="8" width="14.375" style="26" customWidth="1"/>
    <col min="9" max="9" width="13.50390625" style="26" customWidth="1"/>
    <col min="10" max="10" width="15.375" style="26" customWidth="1"/>
    <col min="11" max="11" width="13.125" style="26" customWidth="1"/>
    <col min="12" max="16384" width="9.125" style="2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6" ht="22.5" customHeight="1">
      <c r="D7" s="491" t="s">
        <v>47</v>
      </c>
      <c r="E7" s="492"/>
      <c r="F7" s="493"/>
    </row>
    <row r="9" spans="4:11" ht="23.25" thickBot="1">
      <c r="D9" s="110" t="s">
        <v>432</v>
      </c>
      <c r="E9" s="111" t="s">
        <v>18</v>
      </c>
      <c r="F9" s="111" t="s">
        <v>342</v>
      </c>
      <c r="G9" s="99" t="s">
        <v>531</v>
      </c>
      <c r="H9" s="99" t="s">
        <v>532</v>
      </c>
      <c r="I9" s="99" t="s">
        <v>533</v>
      </c>
      <c r="J9" s="101" t="s">
        <v>534</v>
      </c>
      <c r="K9" s="155" t="s">
        <v>208</v>
      </c>
    </row>
    <row r="10" spans="4:11" ht="11.25">
      <c r="D10" s="5">
        <v>1</v>
      </c>
      <c r="E10" s="5">
        <v>2</v>
      </c>
      <c r="F10" s="5">
        <v>3</v>
      </c>
      <c r="G10" s="5">
        <v>4</v>
      </c>
      <c r="H10" s="5">
        <v>5</v>
      </c>
      <c r="I10" s="5">
        <v>6</v>
      </c>
      <c r="J10" s="5">
        <v>7</v>
      </c>
      <c r="K10" s="156">
        <v>8</v>
      </c>
    </row>
    <row r="11" spans="4:11" ht="11.25">
      <c r="D11" s="115"/>
      <c r="E11" s="116" t="s">
        <v>542</v>
      </c>
      <c r="F11" s="116" t="s">
        <v>389</v>
      </c>
      <c r="G11" s="137">
        <f>G12+G13+G14</f>
        <v>0</v>
      </c>
      <c r="H11" s="137">
        <f>H12+H13+H14</f>
        <v>0</v>
      </c>
      <c r="I11" s="137">
        <f>I12+I13+I14</f>
        <v>0</v>
      </c>
      <c r="J11" s="137">
        <f>J12+J13+J14</f>
        <v>0</v>
      </c>
      <c r="K11" s="96"/>
    </row>
    <row r="12" spans="4:11" ht="11.25">
      <c r="D12" s="114">
        <v>3</v>
      </c>
      <c r="E12" s="95" t="s">
        <v>462</v>
      </c>
      <c r="F12" s="169" t="s">
        <v>389</v>
      </c>
      <c r="G12" s="64"/>
      <c r="H12" s="64"/>
      <c r="I12" s="113"/>
      <c r="J12" s="117"/>
      <c r="K12" s="96"/>
    </row>
    <row r="13" spans="4:11" ht="33.75">
      <c r="D13" s="114">
        <v>4</v>
      </c>
      <c r="E13" s="95" t="s">
        <v>463</v>
      </c>
      <c r="F13" s="169" t="s">
        <v>389</v>
      </c>
      <c r="G13" s="64"/>
      <c r="H13" s="64"/>
      <c r="I13" s="113"/>
      <c r="J13" s="117"/>
      <c r="K13" s="96"/>
    </row>
    <row r="14" spans="4:11" ht="11.25">
      <c r="D14" s="489">
        <v>5</v>
      </c>
      <c r="E14" s="95" t="s">
        <v>48</v>
      </c>
      <c r="F14" s="169" t="s">
        <v>389</v>
      </c>
      <c r="G14" s="146">
        <f>SUM(G15:G15)</f>
        <v>0</v>
      </c>
      <c r="H14" s="146">
        <f>SUM(H15:H15)</f>
        <v>0</v>
      </c>
      <c r="I14" s="146">
        <f>SUM(I15:I15)</f>
        <v>0</v>
      </c>
      <c r="J14" s="146">
        <f>SUM(J15:J15)</f>
        <v>0</v>
      </c>
      <c r="K14" s="190"/>
    </row>
    <row r="15" spans="4:11" ht="11.25">
      <c r="D15" s="490"/>
      <c r="E15" s="64"/>
      <c r="F15" s="112"/>
      <c r="G15" s="147"/>
      <c r="H15" s="147"/>
      <c r="I15" s="147"/>
      <c r="J15" s="147"/>
      <c r="K15" s="190"/>
    </row>
  </sheetData>
  <sheetProtection/>
  <mergeCells count="2">
    <mergeCell ref="D14:D15"/>
    <mergeCell ref="D7:F7"/>
  </mergeCells>
  <dataValidations count="1">
    <dataValidation type="textLength" operator="lessThanOrEqual" allowBlank="1" showInputMessage="1" showErrorMessage="1" errorTitle="Недопустимое значение." error="Максимальная длина текста составляет 990 символов." sqref="K11:K15">
      <formula1>990</formula1>
    </dataValidation>
  </dataValidations>
  <printOptions/>
  <pageMargins left="0.984251968503937" right="0.590551181102362" top="0.78740157480315" bottom="0.78740157480315" header="0.393700787401575" footer="0.393700787401575"/>
  <pageSetup horizontalDpi="200" verticalDpi="200" orientation="portrait" paperSize="9" r:id="rId1"/>
  <headerFooter alignWithMargins="0">
    <oddHeader>&amp;LПодготовлено с помощью ЕИАС ФСТ России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29"/>
  <dimension ref="D7:K34"/>
  <sheetViews>
    <sheetView view="pageBreakPreview" zoomScaleSheetLayoutView="100" zoomScalePageLayoutView="0" workbookViewId="0" topLeftCell="C7">
      <selection activeCell="I15" sqref="I15"/>
    </sheetView>
  </sheetViews>
  <sheetFormatPr defaultColWidth="9.00390625" defaultRowHeight="12.75"/>
  <cols>
    <col min="1" max="2" width="0" style="26" hidden="1" customWidth="1"/>
    <col min="3" max="3" width="9.125" style="26" customWidth="1"/>
    <col min="4" max="4" width="13.50390625" style="36" customWidth="1"/>
    <col min="5" max="5" width="35.875" style="26" customWidth="1"/>
    <col min="6" max="6" width="18.00390625" style="26" customWidth="1"/>
    <col min="7" max="7" width="13.375" style="26" customWidth="1"/>
    <col min="8" max="8" width="14.375" style="26" customWidth="1"/>
    <col min="9" max="9" width="13.50390625" style="26" customWidth="1"/>
    <col min="10" max="10" width="15.375" style="26" customWidth="1"/>
    <col min="11" max="11" width="15.125" style="26" customWidth="1"/>
    <col min="12" max="16384" width="9.125" style="2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6" ht="22.5" customHeight="1">
      <c r="D7" s="491" t="s">
        <v>50</v>
      </c>
      <c r="E7" s="492"/>
      <c r="F7" s="493"/>
    </row>
    <row r="9" spans="4:11" ht="23.25" thickBot="1">
      <c r="D9" s="110" t="s">
        <v>432</v>
      </c>
      <c r="E9" s="111" t="s">
        <v>19</v>
      </c>
      <c r="F9" s="111" t="s">
        <v>342</v>
      </c>
      <c r="G9" s="99" t="s">
        <v>531</v>
      </c>
      <c r="H9" s="99" t="s">
        <v>532</v>
      </c>
      <c r="I9" s="99" t="s">
        <v>533</v>
      </c>
      <c r="J9" s="155" t="s">
        <v>534</v>
      </c>
      <c r="K9" s="155" t="s">
        <v>208</v>
      </c>
    </row>
    <row r="10" spans="4:11" ht="11.25">
      <c r="D10" s="5">
        <v>1</v>
      </c>
      <c r="E10" s="5">
        <v>2</v>
      </c>
      <c r="F10" s="5">
        <v>3</v>
      </c>
      <c r="G10" s="5">
        <v>4</v>
      </c>
      <c r="H10" s="5">
        <v>5</v>
      </c>
      <c r="I10" s="5">
        <v>6</v>
      </c>
      <c r="J10" s="5">
        <v>7</v>
      </c>
      <c r="K10" s="156">
        <v>8</v>
      </c>
    </row>
    <row r="11" spans="4:11" ht="11.25">
      <c r="D11" s="39">
        <v>1</v>
      </c>
      <c r="E11" s="95" t="s">
        <v>51</v>
      </c>
      <c r="F11" s="95" t="s">
        <v>389</v>
      </c>
      <c r="G11" s="358">
        <v>1.3</v>
      </c>
      <c r="H11" s="358">
        <v>4</v>
      </c>
      <c r="I11" s="358">
        <v>6.15</v>
      </c>
      <c r="J11" s="358">
        <v>6.15</v>
      </c>
      <c r="K11" s="96"/>
    </row>
    <row r="12" spans="4:11" ht="11.25">
      <c r="D12" s="39" t="s">
        <v>281</v>
      </c>
      <c r="E12" s="95" t="s">
        <v>52</v>
      </c>
      <c r="F12" s="95" t="s">
        <v>389</v>
      </c>
      <c r="G12" s="358">
        <f>G13+G20</f>
        <v>87.8</v>
      </c>
      <c r="H12" s="358">
        <f>H13+H20</f>
        <v>70.8</v>
      </c>
      <c r="I12" s="358">
        <f>I13+I20</f>
        <v>87.8</v>
      </c>
      <c r="J12" s="359">
        <f>J13+J20</f>
        <v>87.8</v>
      </c>
      <c r="K12" s="96"/>
    </row>
    <row r="13" spans="4:11" ht="11.25">
      <c r="D13" s="39" t="s">
        <v>454</v>
      </c>
      <c r="E13" s="95" t="s">
        <v>427</v>
      </c>
      <c r="F13" s="95" t="s">
        <v>389</v>
      </c>
      <c r="G13" s="150">
        <v>87.8</v>
      </c>
      <c r="H13" s="150">
        <v>70.8</v>
      </c>
      <c r="I13" s="360">
        <v>87.8</v>
      </c>
      <c r="J13" s="361">
        <v>87.8</v>
      </c>
      <c r="K13" s="96"/>
    </row>
    <row r="14" spans="4:11" ht="11.25">
      <c r="D14" s="39"/>
      <c r="E14" s="95" t="s">
        <v>433</v>
      </c>
      <c r="F14" s="95" t="s">
        <v>345</v>
      </c>
      <c r="G14" s="150"/>
      <c r="H14" s="150"/>
      <c r="I14" s="360"/>
      <c r="J14" s="361"/>
      <c r="K14" s="96"/>
    </row>
    <row r="15" spans="4:11" ht="22.5">
      <c r="D15" s="39"/>
      <c r="E15" s="95" t="s">
        <v>434</v>
      </c>
      <c r="F15" s="95" t="s">
        <v>436</v>
      </c>
      <c r="G15" s="150"/>
      <c r="H15" s="150"/>
      <c r="I15" s="360"/>
      <c r="J15" s="361"/>
      <c r="K15" s="96"/>
    </row>
    <row r="16" spans="4:11" ht="22.5">
      <c r="D16" s="39"/>
      <c r="E16" s="95" t="s">
        <v>435</v>
      </c>
      <c r="F16" s="95" t="s">
        <v>436</v>
      </c>
      <c r="G16" s="150">
        <v>70</v>
      </c>
      <c r="H16" s="150">
        <v>70</v>
      </c>
      <c r="I16" s="360">
        <v>70</v>
      </c>
      <c r="J16" s="361">
        <v>70</v>
      </c>
      <c r="K16" s="96"/>
    </row>
    <row r="17" spans="4:11" ht="22.5">
      <c r="D17" s="39"/>
      <c r="E17" s="95" t="s">
        <v>437</v>
      </c>
      <c r="F17" s="95" t="s">
        <v>436</v>
      </c>
      <c r="G17" s="150"/>
      <c r="H17" s="150"/>
      <c r="I17" s="148"/>
      <c r="J17" s="173"/>
      <c r="K17" s="96"/>
    </row>
    <row r="18" spans="4:11" ht="22.5">
      <c r="D18" s="39"/>
      <c r="E18" s="95" t="s">
        <v>438</v>
      </c>
      <c r="F18" s="95" t="s">
        <v>389</v>
      </c>
      <c r="G18" s="150"/>
      <c r="H18" s="150"/>
      <c r="I18" s="148"/>
      <c r="J18" s="173"/>
      <c r="K18" s="96"/>
    </row>
    <row r="19" spans="4:11" ht="22.5">
      <c r="D19" s="39"/>
      <c r="E19" s="95" t="s">
        <v>439</v>
      </c>
      <c r="F19" s="95" t="s">
        <v>389</v>
      </c>
      <c r="G19" s="150"/>
      <c r="H19" s="150"/>
      <c r="I19" s="148"/>
      <c r="J19" s="173"/>
      <c r="K19" s="96"/>
    </row>
    <row r="20" spans="4:11" ht="11.25">
      <c r="D20" s="39" t="s">
        <v>455</v>
      </c>
      <c r="E20" s="95" t="s">
        <v>428</v>
      </c>
      <c r="F20" s="95" t="s">
        <v>389</v>
      </c>
      <c r="G20" s="150"/>
      <c r="H20" s="150"/>
      <c r="I20" s="148"/>
      <c r="J20" s="173"/>
      <c r="K20" s="96"/>
    </row>
    <row r="21" spans="4:11" ht="11.25">
      <c r="D21" s="39"/>
      <c r="E21" s="95" t="s">
        <v>440</v>
      </c>
      <c r="F21" s="95" t="s">
        <v>345</v>
      </c>
      <c r="G21" s="150"/>
      <c r="H21" s="150"/>
      <c r="I21" s="148"/>
      <c r="J21" s="173"/>
      <c r="K21" s="96"/>
    </row>
    <row r="22" spans="4:11" ht="22.5">
      <c r="D22" s="39"/>
      <c r="E22" s="95" t="s">
        <v>441</v>
      </c>
      <c r="F22" s="95" t="s">
        <v>345</v>
      </c>
      <c r="G22" s="150"/>
      <c r="H22" s="150"/>
      <c r="I22" s="148"/>
      <c r="J22" s="173"/>
      <c r="K22" s="96"/>
    </row>
    <row r="23" spans="4:11" ht="22.5">
      <c r="D23" s="39"/>
      <c r="E23" s="95" t="s">
        <v>442</v>
      </c>
      <c r="F23" s="95" t="s">
        <v>436</v>
      </c>
      <c r="G23" s="150"/>
      <c r="H23" s="150"/>
      <c r="I23" s="148"/>
      <c r="J23" s="173"/>
      <c r="K23" s="96"/>
    </row>
    <row r="24" spans="4:11" ht="22.5">
      <c r="D24" s="39"/>
      <c r="E24" s="95" t="s">
        <v>443</v>
      </c>
      <c r="F24" s="95" t="s">
        <v>436</v>
      </c>
      <c r="G24" s="150"/>
      <c r="H24" s="150"/>
      <c r="I24" s="148"/>
      <c r="J24" s="173"/>
      <c r="K24" s="96"/>
    </row>
    <row r="25" spans="4:11" ht="22.5">
      <c r="D25" s="39"/>
      <c r="E25" s="95" t="s">
        <v>444</v>
      </c>
      <c r="F25" s="95" t="s">
        <v>389</v>
      </c>
      <c r="G25" s="150"/>
      <c r="H25" s="150"/>
      <c r="I25" s="148"/>
      <c r="J25" s="173"/>
      <c r="K25" s="96"/>
    </row>
    <row r="26" spans="4:11" ht="22.5">
      <c r="D26" s="39"/>
      <c r="E26" s="95" t="s">
        <v>445</v>
      </c>
      <c r="F26" s="95" t="s">
        <v>389</v>
      </c>
      <c r="G26" s="150"/>
      <c r="H26" s="150"/>
      <c r="I26" s="148"/>
      <c r="J26" s="173"/>
      <c r="K26" s="96"/>
    </row>
    <row r="27" spans="4:11" ht="11.25">
      <c r="D27" s="39" t="s">
        <v>282</v>
      </c>
      <c r="E27" s="95" t="s">
        <v>459</v>
      </c>
      <c r="F27" s="95" t="s">
        <v>389</v>
      </c>
      <c r="G27" s="146"/>
      <c r="H27" s="146"/>
      <c r="I27" s="146"/>
      <c r="J27" s="171"/>
      <c r="K27" s="96"/>
    </row>
    <row r="28" spans="4:11" ht="11.25">
      <c r="D28" s="39"/>
      <c r="E28" s="95" t="s">
        <v>429</v>
      </c>
      <c r="F28" s="95" t="s">
        <v>430</v>
      </c>
      <c r="G28" s="150"/>
      <c r="H28" s="150"/>
      <c r="I28" s="148"/>
      <c r="J28" s="173"/>
      <c r="K28" s="96"/>
    </row>
    <row r="29" spans="4:11" ht="11.25">
      <c r="D29" s="39"/>
      <c r="E29" s="95" t="s">
        <v>431</v>
      </c>
      <c r="F29" s="95" t="s">
        <v>315</v>
      </c>
      <c r="G29" s="150"/>
      <c r="H29" s="150"/>
      <c r="I29" s="148"/>
      <c r="J29" s="173"/>
      <c r="K29" s="96"/>
    </row>
    <row r="30" spans="4:11" ht="11.25">
      <c r="D30" s="39" t="s">
        <v>341</v>
      </c>
      <c r="E30" s="95" t="s">
        <v>460</v>
      </c>
      <c r="F30" s="95" t="s">
        <v>389</v>
      </c>
      <c r="G30" s="146"/>
      <c r="H30" s="146"/>
      <c r="I30" s="146"/>
      <c r="J30" s="171"/>
      <c r="K30" s="96"/>
    </row>
    <row r="31" spans="4:11" ht="11.25">
      <c r="D31" s="39"/>
      <c r="E31" s="95" t="s">
        <v>461</v>
      </c>
      <c r="F31" s="95" t="s">
        <v>389</v>
      </c>
      <c r="G31" s="150"/>
      <c r="H31" s="150"/>
      <c r="I31" s="148"/>
      <c r="J31" s="173"/>
      <c r="K31" s="96"/>
    </row>
    <row r="32" spans="4:11" ht="11.25">
      <c r="D32" s="39"/>
      <c r="E32" s="95" t="s">
        <v>431</v>
      </c>
      <c r="F32" s="95" t="s">
        <v>315</v>
      </c>
      <c r="G32" s="150"/>
      <c r="H32" s="150"/>
      <c r="I32" s="148"/>
      <c r="J32" s="173"/>
      <c r="K32" s="96"/>
    </row>
    <row r="33" spans="4:11" ht="11.25">
      <c r="D33" s="494" t="s">
        <v>263</v>
      </c>
      <c r="E33" s="95" t="s">
        <v>53</v>
      </c>
      <c r="F33" s="95" t="s">
        <v>389</v>
      </c>
      <c r="G33" s="146">
        <v>1.3</v>
      </c>
      <c r="H33" s="146">
        <v>4</v>
      </c>
      <c r="I33" s="146">
        <v>6.15</v>
      </c>
      <c r="J33" s="146">
        <v>6.15</v>
      </c>
      <c r="K33" s="96"/>
    </row>
    <row r="34" spans="4:11" ht="2.25" customHeight="1" hidden="1">
      <c r="D34" s="495"/>
      <c r="E34" s="64"/>
      <c r="F34" s="64"/>
      <c r="G34" s="147"/>
      <c r="H34" s="147"/>
      <c r="I34" s="147"/>
      <c r="J34" s="147"/>
      <c r="K34" s="96"/>
    </row>
  </sheetData>
  <sheetProtection/>
  <mergeCells count="2">
    <mergeCell ref="D33:D34"/>
    <mergeCell ref="D7:F7"/>
  </mergeCells>
  <dataValidations count="1">
    <dataValidation type="textLength" operator="lessThanOrEqual" allowBlank="1" showInputMessage="1" showErrorMessage="1" errorTitle="Недопустимое значение." error="Максимальная длина текста составляет 990 символов." sqref="K11:K34">
      <formula1>990</formula1>
    </dataValidation>
  </dataValidations>
  <printOptions/>
  <pageMargins left="0.984251968503937" right="0.590551181102362" top="0.78740157480315" bottom="0.78740157480315" header="0.393700787401575" footer="0.393700787401575"/>
  <pageSetup horizontalDpi="200" verticalDpi="200" orientation="portrait" paperSize="9" r:id="rId1"/>
  <headerFooter alignWithMargins="0">
    <oddHeader>&amp;LПодготовлено с помощью ЕИАС ФСТ России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D7:AA35"/>
  <sheetViews>
    <sheetView showGridLines="0" view="pageBreakPreview" zoomScale="85" zoomScaleSheetLayoutView="85" zoomScalePageLayoutView="70" workbookViewId="0" topLeftCell="C7">
      <selection activeCell="AA29" sqref="AA29"/>
    </sheetView>
  </sheetViews>
  <sheetFormatPr defaultColWidth="9.00390625" defaultRowHeight="12.75"/>
  <cols>
    <col min="1" max="2" width="0" style="26" hidden="1" customWidth="1"/>
    <col min="3" max="3" width="4.125" style="26" customWidth="1"/>
    <col min="4" max="4" width="6.50390625" style="26" customWidth="1"/>
    <col min="5" max="5" width="29.875" style="26" customWidth="1"/>
    <col min="6" max="6" width="24.125" style="26" customWidth="1"/>
    <col min="7" max="8" width="9.125" style="26" customWidth="1"/>
    <col min="9" max="10" width="15.625" style="26" customWidth="1"/>
    <col min="11" max="12" width="9.125" style="26" customWidth="1"/>
    <col min="13" max="14" width="15.625" style="26" customWidth="1"/>
    <col min="15" max="16" width="9.125" style="26" customWidth="1"/>
    <col min="17" max="18" width="15.625" style="26" customWidth="1"/>
    <col min="19" max="20" width="9.125" style="26" customWidth="1"/>
    <col min="21" max="22" width="15.625" style="26" customWidth="1"/>
    <col min="23" max="24" width="9.125" style="26" customWidth="1"/>
    <col min="25" max="26" width="15.625" style="26" customWidth="1"/>
    <col min="27" max="27" width="17.50390625" style="26" customWidth="1"/>
    <col min="28" max="16384" width="9.125" style="2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27" ht="18" customHeight="1">
      <c r="D7" s="381" t="s">
        <v>273</v>
      </c>
      <c r="E7" s="382"/>
      <c r="F7" s="382"/>
      <c r="G7" s="382"/>
      <c r="H7" s="382"/>
      <c r="I7" s="383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</row>
    <row r="9" spans="4:27" s="28" customFormat="1" ht="19.5" customHeight="1">
      <c r="D9" s="379" t="s">
        <v>255</v>
      </c>
      <c r="E9" s="380" t="s">
        <v>256</v>
      </c>
      <c r="F9" s="380" t="s">
        <v>209</v>
      </c>
      <c r="G9" s="379" t="s">
        <v>257</v>
      </c>
      <c r="H9" s="379"/>
      <c r="I9" s="379"/>
      <c r="J9" s="379"/>
      <c r="K9" s="379"/>
      <c r="L9" s="379"/>
      <c r="M9" s="379"/>
      <c r="N9" s="379"/>
      <c r="O9" s="379" t="s">
        <v>258</v>
      </c>
      <c r="P9" s="379"/>
      <c r="Q9" s="379"/>
      <c r="R9" s="379"/>
      <c r="S9" s="379"/>
      <c r="T9" s="379"/>
      <c r="U9" s="379"/>
      <c r="V9" s="379"/>
      <c r="W9" s="379" t="s">
        <v>258</v>
      </c>
      <c r="X9" s="379"/>
      <c r="Y9" s="379"/>
      <c r="Z9" s="379"/>
      <c r="AA9" s="379" t="s">
        <v>208</v>
      </c>
    </row>
    <row r="10" spans="4:27" s="28" customFormat="1" ht="19.5" customHeight="1">
      <c r="D10" s="379"/>
      <c r="E10" s="380"/>
      <c r="F10" s="380"/>
      <c r="G10" s="379" t="s">
        <v>259</v>
      </c>
      <c r="H10" s="379"/>
      <c r="I10" s="379"/>
      <c r="J10" s="379"/>
      <c r="K10" s="379" t="s">
        <v>260</v>
      </c>
      <c r="L10" s="379"/>
      <c r="M10" s="379"/>
      <c r="N10" s="379"/>
      <c r="O10" s="379" t="s">
        <v>259</v>
      </c>
      <c r="P10" s="379"/>
      <c r="Q10" s="379"/>
      <c r="R10" s="379"/>
      <c r="S10" s="379" t="s">
        <v>260</v>
      </c>
      <c r="T10" s="379"/>
      <c r="U10" s="379"/>
      <c r="V10" s="379"/>
      <c r="W10" s="379"/>
      <c r="X10" s="379"/>
      <c r="Y10" s="379"/>
      <c r="Z10" s="379"/>
      <c r="AA10" s="380"/>
    </row>
    <row r="11" spans="4:27" s="28" customFormat="1" ht="36.75" customHeight="1">
      <c r="D11" s="379"/>
      <c r="E11" s="380"/>
      <c r="F11" s="380"/>
      <c r="G11" s="380" t="s">
        <v>274</v>
      </c>
      <c r="H11" s="379"/>
      <c r="I11" s="380" t="s">
        <v>275</v>
      </c>
      <c r="J11" s="380" t="s">
        <v>276</v>
      </c>
      <c r="K11" s="380" t="s">
        <v>274</v>
      </c>
      <c r="L11" s="379"/>
      <c r="M11" s="380" t="s">
        <v>275</v>
      </c>
      <c r="N11" s="380" t="s">
        <v>276</v>
      </c>
      <c r="O11" s="380" t="s">
        <v>274</v>
      </c>
      <c r="P11" s="379"/>
      <c r="Q11" s="380" t="s">
        <v>275</v>
      </c>
      <c r="R11" s="380" t="s">
        <v>276</v>
      </c>
      <c r="S11" s="380" t="s">
        <v>274</v>
      </c>
      <c r="T11" s="379"/>
      <c r="U11" s="380" t="s">
        <v>275</v>
      </c>
      <c r="V11" s="380" t="s">
        <v>276</v>
      </c>
      <c r="W11" s="380" t="s">
        <v>274</v>
      </c>
      <c r="X11" s="379"/>
      <c r="Y11" s="380" t="s">
        <v>275</v>
      </c>
      <c r="Z11" s="380" t="s">
        <v>276</v>
      </c>
      <c r="AA11" s="380"/>
    </row>
    <row r="12" spans="4:27" s="28" customFormat="1" ht="24" customHeight="1">
      <c r="D12" s="379"/>
      <c r="E12" s="379"/>
      <c r="F12" s="379"/>
      <c r="G12" s="29" t="s">
        <v>243</v>
      </c>
      <c r="H12" s="29" t="s">
        <v>402</v>
      </c>
      <c r="I12" s="379"/>
      <c r="J12" s="379"/>
      <c r="K12" s="29" t="s">
        <v>243</v>
      </c>
      <c r="L12" s="29" t="s">
        <v>402</v>
      </c>
      <c r="M12" s="379"/>
      <c r="N12" s="379"/>
      <c r="O12" s="29" t="s">
        <v>243</v>
      </c>
      <c r="P12" s="29" t="s">
        <v>402</v>
      </c>
      <c r="Q12" s="379"/>
      <c r="R12" s="379"/>
      <c r="S12" s="29" t="s">
        <v>243</v>
      </c>
      <c r="T12" s="29" t="s">
        <v>402</v>
      </c>
      <c r="U12" s="379"/>
      <c r="V12" s="379"/>
      <c r="W12" s="29" t="s">
        <v>243</v>
      </c>
      <c r="X12" s="29" t="s">
        <v>402</v>
      </c>
      <c r="Y12" s="379"/>
      <c r="Z12" s="379"/>
      <c r="AA12" s="379"/>
    </row>
    <row r="13" spans="4:27" s="30" customFormat="1" ht="11.25">
      <c r="D13" s="213">
        <v>1</v>
      </c>
      <c r="E13" s="213">
        <v>2</v>
      </c>
      <c r="F13" s="213">
        <v>3</v>
      </c>
      <c r="G13" s="213">
        <v>4</v>
      </c>
      <c r="H13" s="213">
        <v>5</v>
      </c>
      <c r="I13" s="213">
        <v>6</v>
      </c>
      <c r="J13" s="213">
        <v>7</v>
      </c>
      <c r="K13" s="213">
        <v>8</v>
      </c>
      <c r="L13" s="213">
        <v>9</v>
      </c>
      <c r="M13" s="213">
        <v>10</v>
      </c>
      <c r="N13" s="213">
        <v>11</v>
      </c>
      <c r="O13" s="213">
        <v>12</v>
      </c>
      <c r="P13" s="213">
        <v>13</v>
      </c>
      <c r="Q13" s="213">
        <v>14</v>
      </c>
      <c r="R13" s="213">
        <v>15</v>
      </c>
      <c r="S13" s="213">
        <v>16</v>
      </c>
      <c r="T13" s="213">
        <v>17</v>
      </c>
      <c r="U13" s="213">
        <v>18</v>
      </c>
      <c r="V13" s="213">
        <v>19</v>
      </c>
      <c r="W13" s="213">
        <v>20</v>
      </c>
      <c r="X13" s="213">
        <v>21</v>
      </c>
      <c r="Y13" s="213">
        <v>22</v>
      </c>
      <c r="Z13" s="213">
        <v>23</v>
      </c>
      <c r="AA13" s="213">
        <v>24</v>
      </c>
    </row>
    <row r="14" spans="4:27" ht="13.5" customHeight="1">
      <c r="D14" s="214" t="s">
        <v>294</v>
      </c>
      <c r="E14" s="215" t="s">
        <v>96</v>
      </c>
      <c r="F14" s="216"/>
      <c r="G14" s="217"/>
      <c r="H14" s="346">
        <v>1560</v>
      </c>
      <c r="I14" s="346">
        <v>1552</v>
      </c>
      <c r="J14" s="346">
        <v>1552</v>
      </c>
      <c r="K14" s="346">
        <v>0</v>
      </c>
      <c r="L14" s="346">
        <v>0</v>
      </c>
      <c r="M14" s="346">
        <v>0</v>
      </c>
      <c r="N14" s="346">
        <v>0</v>
      </c>
      <c r="O14" s="345"/>
      <c r="P14" s="345">
        <v>66200</v>
      </c>
      <c r="Q14" s="345">
        <v>56210</v>
      </c>
      <c r="R14" s="345">
        <v>82200</v>
      </c>
      <c r="S14" s="345"/>
      <c r="T14" s="345"/>
      <c r="U14" s="345"/>
      <c r="V14" s="212"/>
      <c r="W14" s="212"/>
      <c r="X14" s="345">
        <v>66200</v>
      </c>
      <c r="Y14" s="345">
        <v>56210</v>
      </c>
      <c r="Z14" s="345">
        <v>82200</v>
      </c>
      <c r="AA14" s="211"/>
    </row>
    <row r="15" spans="4:27" ht="27.75" customHeight="1">
      <c r="D15" s="214"/>
      <c r="E15" s="215" t="s">
        <v>98</v>
      </c>
      <c r="F15" s="216"/>
      <c r="G15" s="29"/>
      <c r="H15" s="347"/>
      <c r="I15" s="347"/>
      <c r="J15" s="347"/>
      <c r="K15" s="347"/>
      <c r="L15" s="347"/>
      <c r="M15" s="347"/>
      <c r="N15" s="347"/>
      <c r="O15" s="345"/>
      <c r="P15" s="345"/>
      <c r="Q15" s="345"/>
      <c r="R15" s="345"/>
      <c r="S15" s="345"/>
      <c r="T15" s="345"/>
      <c r="U15" s="345"/>
      <c r="V15" s="212"/>
      <c r="W15" s="212"/>
      <c r="X15" s="345"/>
      <c r="Y15" s="345"/>
      <c r="Z15" s="345"/>
      <c r="AA15" s="211"/>
    </row>
    <row r="16" spans="4:27" ht="33.75">
      <c r="D16" s="71" t="s">
        <v>249</v>
      </c>
      <c r="E16" s="41" t="s">
        <v>97</v>
      </c>
      <c r="F16" s="41"/>
      <c r="G16" s="41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212"/>
      <c r="W16" s="212"/>
      <c r="X16" s="345"/>
      <c r="Y16" s="345"/>
      <c r="Z16" s="345"/>
      <c r="AA16" s="218"/>
    </row>
    <row r="17" spans="4:27" ht="11.25">
      <c r="D17" s="71"/>
      <c r="E17" s="344" t="s">
        <v>580</v>
      </c>
      <c r="F17" s="41">
        <v>1.5</v>
      </c>
      <c r="G17" s="41"/>
      <c r="H17" s="345">
        <v>30</v>
      </c>
      <c r="I17" s="345">
        <v>30</v>
      </c>
      <c r="J17" s="345">
        <v>30</v>
      </c>
      <c r="K17" s="345"/>
      <c r="L17" s="345"/>
      <c r="M17" s="345"/>
      <c r="N17" s="345"/>
      <c r="O17" s="345"/>
      <c r="P17" s="345">
        <v>540</v>
      </c>
      <c r="Q17" s="345">
        <v>540</v>
      </c>
      <c r="R17" s="345">
        <v>540</v>
      </c>
      <c r="S17" s="345"/>
      <c r="T17" s="345"/>
      <c r="U17" s="345"/>
      <c r="V17" s="212"/>
      <c r="W17" s="212"/>
      <c r="X17" s="345">
        <v>540</v>
      </c>
      <c r="Y17" s="345">
        <v>540</v>
      </c>
      <c r="Z17" s="345">
        <v>540</v>
      </c>
      <c r="AA17" s="218"/>
    </row>
    <row r="18" spans="4:27" ht="11.25">
      <c r="D18" s="71"/>
      <c r="E18" s="344" t="s">
        <v>581</v>
      </c>
      <c r="F18" s="41">
        <v>3.1</v>
      </c>
      <c r="G18" s="41"/>
      <c r="H18" s="345">
        <v>790</v>
      </c>
      <c r="I18" s="345">
        <v>782</v>
      </c>
      <c r="J18" s="345">
        <v>782</v>
      </c>
      <c r="K18" s="345"/>
      <c r="L18" s="345"/>
      <c r="M18" s="345"/>
      <c r="N18" s="345"/>
      <c r="O18" s="345"/>
      <c r="P18" s="345">
        <v>28476</v>
      </c>
      <c r="Q18" s="345">
        <v>23000</v>
      </c>
      <c r="R18" s="345">
        <v>29090</v>
      </c>
      <c r="S18" s="345"/>
      <c r="T18" s="345"/>
      <c r="U18" s="345"/>
      <c r="V18" s="212"/>
      <c r="W18" s="212"/>
      <c r="X18" s="345">
        <v>28476</v>
      </c>
      <c r="Y18" s="345">
        <v>23000</v>
      </c>
      <c r="Z18" s="345">
        <v>29090</v>
      </c>
      <c r="AA18" s="218"/>
    </row>
    <row r="19" spans="4:27" ht="11.25">
      <c r="D19" s="71"/>
      <c r="E19" s="344" t="s">
        <v>582</v>
      </c>
      <c r="F19" s="41">
        <v>4.5</v>
      </c>
      <c r="G19" s="41"/>
      <c r="H19" s="345">
        <v>740</v>
      </c>
      <c r="I19" s="345">
        <v>740</v>
      </c>
      <c r="J19" s="345">
        <v>740</v>
      </c>
      <c r="K19" s="345"/>
      <c r="L19" s="345"/>
      <c r="M19" s="345"/>
      <c r="N19" s="345"/>
      <c r="O19" s="345"/>
      <c r="P19" s="345">
        <v>36272</v>
      </c>
      <c r="Q19" s="345">
        <v>31770</v>
      </c>
      <c r="R19" s="345">
        <v>39960</v>
      </c>
      <c r="S19" s="345"/>
      <c r="T19" s="345"/>
      <c r="U19" s="345"/>
      <c r="V19" s="212"/>
      <c r="W19" s="212"/>
      <c r="X19" s="345">
        <v>36272</v>
      </c>
      <c r="Y19" s="345">
        <v>31770</v>
      </c>
      <c r="Z19" s="345">
        <v>39960</v>
      </c>
      <c r="AA19" s="218"/>
    </row>
    <row r="20" spans="4:27" s="32" customFormat="1" ht="22.5">
      <c r="D20" s="71" t="s">
        <v>251</v>
      </c>
      <c r="E20" s="31" t="s">
        <v>261</v>
      </c>
      <c r="F20" s="46"/>
      <c r="G20" s="41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212"/>
      <c r="W20" s="212"/>
      <c r="X20" s="345"/>
      <c r="Y20" s="345"/>
      <c r="Z20" s="345"/>
      <c r="AA20" s="218"/>
    </row>
    <row r="21" spans="4:27" ht="11.25">
      <c r="D21" s="219" t="s">
        <v>253</v>
      </c>
      <c r="E21" s="43" t="s">
        <v>262</v>
      </c>
      <c r="F21" s="29">
        <v>0.18</v>
      </c>
      <c r="G21" s="211"/>
      <c r="H21" s="348"/>
      <c r="I21" s="348"/>
      <c r="J21" s="348"/>
      <c r="K21" s="347"/>
      <c r="L21" s="347"/>
      <c r="M21" s="347"/>
      <c r="N21" s="347"/>
      <c r="O21" s="348"/>
      <c r="P21" s="348"/>
      <c r="Q21" s="348"/>
      <c r="R21" s="348">
        <v>11530</v>
      </c>
      <c r="S21" s="347"/>
      <c r="T21" s="347"/>
      <c r="U21" s="347"/>
      <c r="V21" s="129"/>
      <c r="W21" s="212"/>
      <c r="X21" s="345"/>
      <c r="Y21" s="345"/>
      <c r="Z21" s="345"/>
      <c r="AA21" s="218"/>
    </row>
    <row r="22" spans="4:27" ht="11.25">
      <c r="D22" s="219" t="s">
        <v>263</v>
      </c>
      <c r="E22" s="43" t="s">
        <v>264</v>
      </c>
      <c r="F22" s="29" t="s">
        <v>583</v>
      </c>
      <c r="G22" s="41"/>
      <c r="H22" s="345"/>
      <c r="I22" s="345"/>
      <c r="J22" s="345"/>
      <c r="K22" s="347"/>
      <c r="L22" s="347"/>
      <c r="M22" s="347"/>
      <c r="N22" s="347"/>
      <c r="O22" s="345"/>
      <c r="P22" s="345">
        <v>912</v>
      </c>
      <c r="Q22" s="345">
        <v>900</v>
      </c>
      <c r="R22" s="345">
        <v>1080</v>
      </c>
      <c r="S22" s="347"/>
      <c r="T22" s="347"/>
      <c r="U22" s="347"/>
      <c r="V22" s="129"/>
      <c r="W22" s="212"/>
      <c r="X22" s="345">
        <v>912</v>
      </c>
      <c r="Y22" s="345">
        <v>900</v>
      </c>
      <c r="Z22" s="345">
        <v>1080</v>
      </c>
      <c r="AA22" s="218"/>
    </row>
    <row r="23" spans="4:27" ht="11.25">
      <c r="D23" s="219" t="s">
        <v>265</v>
      </c>
      <c r="E23" s="95" t="s">
        <v>266</v>
      </c>
      <c r="F23" s="95"/>
      <c r="G23" s="41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7"/>
      <c r="T23" s="347"/>
      <c r="U23" s="347"/>
      <c r="V23" s="129"/>
      <c r="W23" s="212"/>
      <c r="X23" s="345"/>
      <c r="Y23" s="345"/>
      <c r="Z23" s="345"/>
      <c r="AA23" s="218"/>
    </row>
    <row r="24" spans="4:27" s="32" customFormat="1" ht="22.5">
      <c r="D24" s="68" t="s">
        <v>296</v>
      </c>
      <c r="E24" s="33" t="s">
        <v>95</v>
      </c>
      <c r="F24" s="29"/>
      <c r="G24" s="41">
        <v>3</v>
      </c>
      <c r="H24" s="345">
        <v>3</v>
      </c>
      <c r="I24" s="345">
        <v>3</v>
      </c>
      <c r="J24" s="345">
        <v>3</v>
      </c>
      <c r="K24" s="345">
        <v>3</v>
      </c>
      <c r="L24" s="345">
        <v>3</v>
      </c>
      <c r="M24" s="345">
        <v>3</v>
      </c>
      <c r="N24" s="345">
        <v>3</v>
      </c>
      <c r="O24" s="345"/>
      <c r="P24" s="345"/>
      <c r="Q24" s="345"/>
      <c r="R24" s="345"/>
      <c r="S24" s="345"/>
      <c r="T24" s="345">
        <v>1300</v>
      </c>
      <c r="U24" s="345">
        <v>1170</v>
      </c>
      <c r="V24" s="212">
        <v>2000</v>
      </c>
      <c r="W24" s="212"/>
      <c r="X24" s="345">
        <v>1300</v>
      </c>
      <c r="Y24" s="345">
        <v>1170</v>
      </c>
      <c r="Z24" s="345">
        <v>2000</v>
      </c>
      <c r="AA24" s="218"/>
    </row>
    <row r="25" spans="4:27" s="32" customFormat="1" ht="11.25">
      <c r="D25" s="220" t="s">
        <v>267</v>
      </c>
      <c r="E25" s="33" t="s">
        <v>268</v>
      </c>
      <c r="F25" s="29"/>
      <c r="G25" s="41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212"/>
      <c r="W25" s="212"/>
      <c r="X25" s="345"/>
      <c r="Y25" s="345"/>
      <c r="Z25" s="345"/>
      <c r="AA25" s="221"/>
    </row>
    <row r="26" spans="4:27" s="32" customFormat="1" ht="11.25">
      <c r="D26" s="220" t="s">
        <v>538</v>
      </c>
      <c r="E26" s="33" t="s">
        <v>269</v>
      </c>
      <c r="F26" s="29"/>
      <c r="G26" s="41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212"/>
      <c r="W26" s="212"/>
      <c r="X26" s="345"/>
      <c r="Y26" s="345"/>
      <c r="Z26" s="345"/>
      <c r="AA26" s="218"/>
    </row>
    <row r="27" spans="4:27" s="32" customFormat="1" ht="11.25">
      <c r="D27" s="220" t="s">
        <v>539</v>
      </c>
      <c r="E27" s="33" t="s">
        <v>270</v>
      </c>
      <c r="F27" s="29"/>
      <c r="G27" s="41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212"/>
      <c r="X27" s="345"/>
      <c r="Y27" s="345"/>
      <c r="Z27" s="345"/>
      <c r="AA27" s="221"/>
    </row>
    <row r="28" spans="4:27" ht="11.25">
      <c r="D28" s="214" t="s">
        <v>298</v>
      </c>
      <c r="E28" s="215" t="s">
        <v>271</v>
      </c>
      <c r="F28" s="29"/>
      <c r="G28" s="41">
        <v>3</v>
      </c>
      <c r="H28" s="345">
        <v>3</v>
      </c>
      <c r="I28" s="345">
        <v>3</v>
      </c>
      <c r="J28" s="345">
        <v>3</v>
      </c>
      <c r="K28" s="345">
        <v>3</v>
      </c>
      <c r="L28" s="345">
        <v>3</v>
      </c>
      <c r="M28" s="345">
        <v>3</v>
      </c>
      <c r="N28" s="345">
        <v>3</v>
      </c>
      <c r="O28" s="345"/>
      <c r="P28" s="345"/>
      <c r="Q28" s="345"/>
      <c r="R28" s="345"/>
      <c r="S28" s="345"/>
      <c r="T28" s="345">
        <v>3300</v>
      </c>
      <c r="U28" s="345">
        <v>2850</v>
      </c>
      <c r="V28" s="345">
        <v>3600</v>
      </c>
      <c r="W28" s="212"/>
      <c r="X28" s="345">
        <v>3300</v>
      </c>
      <c r="Y28" s="345">
        <v>2850</v>
      </c>
      <c r="Z28" s="345">
        <v>3600</v>
      </c>
      <c r="AA28" s="218"/>
    </row>
    <row r="29" spans="4:27" s="34" customFormat="1" ht="22.5">
      <c r="D29" s="222"/>
      <c r="E29" s="33" t="s">
        <v>272</v>
      </c>
      <c r="F29" s="222"/>
      <c r="G29" s="29"/>
      <c r="H29" s="347">
        <v>1560</v>
      </c>
      <c r="I29" s="347">
        <v>1552</v>
      </c>
      <c r="J29" s="347">
        <v>1552</v>
      </c>
      <c r="K29" s="347"/>
      <c r="L29" s="347"/>
      <c r="M29" s="347"/>
      <c r="N29" s="347"/>
      <c r="O29" s="345"/>
      <c r="P29" s="345">
        <v>66200</v>
      </c>
      <c r="Q29" s="345">
        <v>56210</v>
      </c>
      <c r="R29" s="345">
        <v>82200</v>
      </c>
      <c r="S29" s="345"/>
      <c r="T29" s="345">
        <v>4600</v>
      </c>
      <c r="U29" s="345">
        <v>4020</v>
      </c>
      <c r="V29" s="345">
        <v>5600</v>
      </c>
      <c r="W29" s="212"/>
      <c r="X29" s="345">
        <v>70800</v>
      </c>
      <c r="Y29" s="345">
        <v>60230</v>
      </c>
      <c r="Z29" s="345">
        <v>87800</v>
      </c>
      <c r="AA29" s="211"/>
    </row>
    <row r="30" spans="6:27" ht="11.25">
      <c r="F30" s="35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</row>
    <row r="31" spans="6:22" ht="11.25">
      <c r="F31" s="37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84"/>
      <c r="T31" s="384"/>
      <c r="U31" s="384"/>
      <c r="V31" s="384"/>
    </row>
    <row r="32" ht="11.25">
      <c r="F32" s="37"/>
    </row>
    <row r="33" ht="11.25">
      <c r="F33" s="37"/>
    </row>
    <row r="34" ht="11.25">
      <c r="F34" s="35"/>
    </row>
    <row r="35" ht="11.25">
      <c r="F35" s="35"/>
    </row>
  </sheetData>
  <sheetProtection/>
  <mergeCells count="28">
    <mergeCell ref="G31:V31"/>
    <mergeCell ref="Q11:Q12"/>
    <mergeCell ref="M11:M12"/>
    <mergeCell ref="N11:N12"/>
    <mergeCell ref="R11:R12"/>
    <mergeCell ref="D7:I7"/>
    <mergeCell ref="K11:L11"/>
    <mergeCell ref="I11:I12"/>
    <mergeCell ref="D9:D12"/>
    <mergeCell ref="W9:Z10"/>
    <mergeCell ref="O9:V9"/>
    <mergeCell ref="Z11:Z12"/>
    <mergeCell ref="S10:V10"/>
    <mergeCell ref="V11:V12"/>
    <mergeCell ref="O10:R10"/>
    <mergeCell ref="O11:P11"/>
    <mergeCell ref="S11:T11"/>
    <mergeCell ref="W11:X11"/>
    <mergeCell ref="AA9:AA12"/>
    <mergeCell ref="E9:E12"/>
    <mergeCell ref="G9:N9"/>
    <mergeCell ref="F9:F12"/>
    <mergeCell ref="G10:J10"/>
    <mergeCell ref="K10:N10"/>
    <mergeCell ref="J11:J12"/>
    <mergeCell ref="U11:U12"/>
    <mergeCell ref="Y11:Y12"/>
    <mergeCell ref="G11:H11"/>
  </mergeCells>
  <printOptions/>
  <pageMargins left="0.984251968503937" right="0.5905511811023623" top="0.7874015748031497" bottom="0.7874015748031497" header="0.31496062992125984" footer="0.31496062992125984"/>
  <pageSetup horizontalDpi="600" verticalDpi="600" orientation="landscape" paperSize="9" r:id="rId1"/>
  <colBreaks count="2" manualBreakCount="2">
    <brk id="10" max="65535" man="1"/>
    <brk id="18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4"/>
  <dimension ref="D7:Z106"/>
  <sheetViews>
    <sheetView zoomScaleSheetLayoutView="70" zoomScalePageLayoutView="0" workbookViewId="0" topLeftCell="C7">
      <selection activeCell="F28" sqref="F28"/>
    </sheetView>
  </sheetViews>
  <sheetFormatPr defaultColWidth="9.00390625" defaultRowHeight="12.75"/>
  <cols>
    <col min="1" max="2" width="0" style="44" hidden="1" customWidth="1"/>
    <col min="3" max="3" width="9.125" style="44" customWidth="1"/>
    <col min="4" max="4" width="11.50390625" style="140" customWidth="1"/>
    <col min="5" max="5" width="31.375" style="44" customWidth="1"/>
    <col min="6" max="21" width="11.50390625" style="44" customWidth="1"/>
    <col min="22" max="22" width="11.50390625" style="20" customWidth="1"/>
    <col min="23" max="25" width="11.50390625" style="44" customWidth="1"/>
    <col min="26" max="26" width="17.00390625" style="20" customWidth="1"/>
    <col min="27" max="16384" width="9.125" style="4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6" ht="27.75" customHeight="1">
      <c r="D7" s="491" t="s">
        <v>54</v>
      </c>
      <c r="E7" s="492"/>
      <c r="F7" s="493"/>
    </row>
    <row r="9" spans="4:26" ht="11.25">
      <c r="D9" s="454" t="s">
        <v>340</v>
      </c>
      <c r="E9" s="450" t="s">
        <v>20</v>
      </c>
      <c r="F9" s="450" t="s">
        <v>531</v>
      </c>
      <c r="G9" s="450"/>
      <c r="H9" s="450"/>
      <c r="I9" s="450"/>
      <c r="J9" s="450"/>
      <c r="K9" s="452" t="s">
        <v>532</v>
      </c>
      <c r="L9" s="499"/>
      <c r="M9" s="499"/>
      <c r="N9" s="499"/>
      <c r="O9" s="500"/>
      <c r="P9" s="450" t="s">
        <v>533</v>
      </c>
      <c r="Q9" s="450"/>
      <c r="R9" s="450"/>
      <c r="S9" s="450"/>
      <c r="T9" s="450"/>
      <c r="U9" s="450" t="s">
        <v>534</v>
      </c>
      <c r="V9" s="450"/>
      <c r="W9" s="450"/>
      <c r="X9" s="450"/>
      <c r="Y9" s="456"/>
      <c r="Z9" s="496" t="s">
        <v>208</v>
      </c>
    </row>
    <row r="10" spans="4:26" ht="11.25">
      <c r="D10" s="498"/>
      <c r="E10" s="468"/>
      <c r="F10" s="468"/>
      <c r="G10" s="468"/>
      <c r="H10" s="468"/>
      <c r="I10" s="468"/>
      <c r="J10" s="468"/>
      <c r="K10" s="453"/>
      <c r="L10" s="501"/>
      <c r="M10" s="501"/>
      <c r="N10" s="501"/>
      <c r="O10" s="502"/>
      <c r="P10" s="468"/>
      <c r="Q10" s="468"/>
      <c r="R10" s="468"/>
      <c r="S10" s="468"/>
      <c r="T10" s="468"/>
      <c r="U10" s="468"/>
      <c r="V10" s="468"/>
      <c r="W10" s="468"/>
      <c r="X10" s="468"/>
      <c r="Y10" s="497"/>
      <c r="Z10" s="496"/>
    </row>
    <row r="11" spans="4:26" ht="11.25">
      <c r="D11" s="498"/>
      <c r="E11" s="468"/>
      <c r="F11" s="468" t="s">
        <v>526</v>
      </c>
      <c r="G11" s="468" t="s">
        <v>527</v>
      </c>
      <c r="H11" s="449" t="s">
        <v>528</v>
      </c>
      <c r="I11" s="468"/>
      <c r="J11" s="468"/>
      <c r="K11" s="468" t="s">
        <v>526</v>
      </c>
      <c r="L11" s="468" t="s">
        <v>527</v>
      </c>
      <c r="M11" s="468" t="s">
        <v>528</v>
      </c>
      <c r="N11" s="468"/>
      <c r="O11" s="468"/>
      <c r="P11" s="92"/>
      <c r="Q11" s="16"/>
      <c r="R11" s="468" t="s">
        <v>528</v>
      </c>
      <c r="S11" s="468"/>
      <c r="T11" s="468"/>
      <c r="U11" s="16"/>
      <c r="V11" s="16"/>
      <c r="W11" s="468" t="s">
        <v>528</v>
      </c>
      <c r="X11" s="468"/>
      <c r="Y11" s="497"/>
      <c r="Z11" s="496"/>
    </row>
    <row r="12" spans="4:26" ht="57" thickBot="1">
      <c r="D12" s="455"/>
      <c r="E12" s="451"/>
      <c r="F12" s="451"/>
      <c r="G12" s="468"/>
      <c r="H12" s="118" t="s">
        <v>529</v>
      </c>
      <c r="I12" s="60" t="s">
        <v>393</v>
      </c>
      <c r="J12" s="60" t="s">
        <v>457</v>
      </c>
      <c r="K12" s="451"/>
      <c r="L12" s="451"/>
      <c r="M12" s="60" t="s">
        <v>529</v>
      </c>
      <c r="N12" s="60" t="s">
        <v>393</v>
      </c>
      <c r="O12" s="60" t="s">
        <v>457</v>
      </c>
      <c r="P12" s="118" t="s">
        <v>526</v>
      </c>
      <c r="Q12" s="60" t="s">
        <v>527</v>
      </c>
      <c r="R12" s="60" t="s">
        <v>529</v>
      </c>
      <c r="S12" s="60" t="s">
        <v>393</v>
      </c>
      <c r="T12" s="60" t="s">
        <v>457</v>
      </c>
      <c r="U12" s="60" t="s">
        <v>526</v>
      </c>
      <c r="V12" s="60" t="s">
        <v>527</v>
      </c>
      <c r="W12" s="60" t="s">
        <v>529</v>
      </c>
      <c r="X12" s="60" t="s">
        <v>393</v>
      </c>
      <c r="Y12" s="128" t="s">
        <v>457</v>
      </c>
      <c r="Z12" s="496"/>
    </row>
    <row r="13" spans="4:26" ht="11.25">
      <c r="D13" s="5">
        <v>1</v>
      </c>
      <c r="E13" s="5">
        <v>2</v>
      </c>
      <c r="F13" s="5">
        <v>3</v>
      </c>
      <c r="G13" s="5" t="s">
        <v>388</v>
      </c>
      <c r="H13" s="5"/>
      <c r="I13" s="5"/>
      <c r="J13" s="5"/>
      <c r="K13" s="5">
        <v>3</v>
      </c>
      <c r="L13" s="5" t="s">
        <v>388</v>
      </c>
      <c r="M13" s="5"/>
      <c r="N13" s="5"/>
      <c r="O13" s="5"/>
      <c r="P13" s="5" t="s">
        <v>388</v>
      </c>
      <c r="Q13" s="5"/>
      <c r="R13" s="5"/>
      <c r="S13" s="5"/>
      <c r="T13" s="5"/>
      <c r="U13" s="5" t="s">
        <v>388</v>
      </c>
      <c r="V13" s="5" t="s">
        <v>388</v>
      </c>
      <c r="W13" s="5"/>
      <c r="X13" s="5"/>
      <c r="Y13" s="5"/>
      <c r="Z13" s="154"/>
    </row>
    <row r="14" spans="4:26" ht="11.25">
      <c r="D14" s="139" t="s">
        <v>467</v>
      </c>
      <c r="E14" s="63" t="s">
        <v>411</v>
      </c>
      <c r="F14" s="8">
        <v>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96"/>
    </row>
    <row r="15" spans="4:26" ht="22.5">
      <c r="D15" s="139" t="s">
        <v>468</v>
      </c>
      <c r="E15" s="63" t="s">
        <v>412</v>
      </c>
      <c r="F15" s="15">
        <v>0</v>
      </c>
      <c r="G15" s="8"/>
      <c r="H15" s="15"/>
      <c r="I15" s="15"/>
      <c r="J15" s="15"/>
      <c r="K15" s="15"/>
      <c r="L15" s="8"/>
      <c r="M15" s="15"/>
      <c r="N15" s="15"/>
      <c r="O15" s="15"/>
      <c r="P15" s="15"/>
      <c r="Q15" s="8"/>
      <c r="R15" s="15"/>
      <c r="S15" s="15"/>
      <c r="T15" s="15"/>
      <c r="U15" s="15"/>
      <c r="V15" s="8"/>
      <c r="W15" s="15"/>
      <c r="X15" s="15"/>
      <c r="Y15" s="15"/>
      <c r="Z15" s="96"/>
    </row>
    <row r="16" spans="4:26" ht="11.25">
      <c r="D16" s="139" t="s">
        <v>469</v>
      </c>
      <c r="E16" s="63" t="s">
        <v>458</v>
      </c>
      <c r="F16" s="15">
        <v>0</v>
      </c>
      <c r="G16" s="8"/>
      <c r="H16" s="15"/>
      <c r="I16" s="15"/>
      <c r="J16" s="15"/>
      <c r="K16" s="15"/>
      <c r="L16" s="8"/>
      <c r="M16" s="15"/>
      <c r="N16" s="15"/>
      <c r="O16" s="15"/>
      <c r="P16" s="15"/>
      <c r="Q16" s="8"/>
      <c r="R16" s="15"/>
      <c r="S16" s="15"/>
      <c r="T16" s="15"/>
      <c r="U16" s="15"/>
      <c r="V16" s="8"/>
      <c r="W16" s="15"/>
      <c r="X16" s="15"/>
      <c r="Y16" s="15"/>
      <c r="Z16" s="96"/>
    </row>
    <row r="17" spans="4:26" ht="11.25">
      <c r="D17" s="139" t="s">
        <v>470</v>
      </c>
      <c r="E17" s="63" t="s">
        <v>22</v>
      </c>
      <c r="F17" s="15">
        <v>0</v>
      </c>
      <c r="G17" s="8"/>
      <c r="H17" s="15"/>
      <c r="I17" s="15"/>
      <c r="J17" s="15"/>
      <c r="K17" s="15"/>
      <c r="L17" s="8"/>
      <c r="M17" s="15"/>
      <c r="N17" s="15"/>
      <c r="O17" s="15"/>
      <c r="P17" s="15"/>
      <c r="Q17" s="8"/>
      <c r="R17" s="15"/>
      <c r="S17" s="15"/>
      <c r="T17" s="15"/>
      <c r="U17" s="15"/>
      <c r="V17" s="8"/>
      <c r="W17" s="15"/>
      <c r="X17" s="15"/>
      <c r="Y17" s="15"/>
      <c r="Z17" s="96"/>
    </row>
    <row r="18" spans="4:26" ht="11.25">
      <c r="D18" s="139" t="s">
        <v>471</v>
      </c>
      <c r="E18" s="95" t="s">
        <v>464</v>
      </c>
      <c r="F18" s="15">
        <v>0</v>
      </c>
      <c r="G18" s="8"/>
      <c r="H18" s="15"/>
      <c r="I18" s="15"/>
      <c r="J18" s="15"/>
      <c r="K18" s="15"/>
      <c r="L18" s="8"/>
      <c r="M18" s="15"/>
      <c r="N18" s="15"/>
      <c r="O18" s="15"/>
      <c r="P18" s="15"/>
      <c r="Q18" s="8"/>
      <c r="R18" s="15"/>
      <c r="S18" s="15"/>
      <c r="T18" s="15"/>
      <c r="U18" s="15"/>
      <c r="V18" s="8"/>
      <c r="W18" s="15"/>
      <c r="X18" s="15"/>
      <c r="Y18" s="15"/>
      <c r="Z18" s="96"/>
    </row>
    <row r="19" spans="4:26" ht="22.5">
      <c r="D19" s="139" t="s">
        <v>483</v>
      </c>
      <c r="E19" s="63" t="s">
        <v>23</v>
      </c>
      <c r="F19" s="8">
        <v>0</v>
      </c>
      <c r="G19" s="8"/>
      <c r="H19" s="15"/>
      <c r="I19" s="15"/>
      <c r="J19" s="15"/>
      <c r="K19" s="8"/>
      <c r="L19" s="8"/>
      <c r="M19" s="15"/>
      <c r="N19" s="15"/>
      <c r="O19" s="15"/>
      <c r="P19" s="8"/>
      <c r="Q19" s="8"/>
      <c r="R19" s="15"/>
      <c r="S19" s="15"/>
      <c r="T19" s="15"/>
      <c r="U19" s="8"/>
      <c r="V19" s="8"/>
      <c r="W19" s="15"/>
      <c r="X19" s="15"/>
      <c r="Y19" s="15"/>
      <c r="Z19" s="96"/>
    </row>
    <row r="20" spans="4:26" ht="11.25">
      <c r="D20" s="139" t="s">
        <v>474</v>
      </c>
      <c r="E20" s="63" t="s">
        <v>409</v>
      </c>
      <c r="F20" s="15">
        <v>0</v>
      </c>
      <c r="G20" s="8"/>
      <c r="H20" s="15"/>
      <c r="I20" s="15"/>
      <c r="J20" s="15"/>
      <c r="K20" s="15"/>
      <c r="L20" s="8"/>
      <c r="M20" s="15"/>
      <c r="N20" s="15"/>
      <c r="O20" s="15"/>
      <c r="P20" s="15"/>
      <c r="Q20" s="8"/>
      <c r="R20" s="15"/>
      <c r="S20" s="15"/>
      <c r="T20" s="15"/>
      <c r="U20" s="15"/>
      <c r="V20" s="8"/>
      <c r="W20" s="15"/>
      <c r="X20" s="15"/>
      <c r="Y20" s="15"/>
      <c r="Z20" s="96"/>
    </row>
    <row r="21" spans="4:26" ht="11.25">
      <c r="D21" s="139" t="s">
        <v>475</v>
      </c>
      <c r="E21" s="63" t="s">
        <v>410</v>
      </c>
      <c r="F21" s="15">
        <v>0</v>
      </c>
      <c r="G21" s="8"/>
      <c r="H21" s="15"/>
      <c r="I21" s="15"/>
      <c r="J21" s="15"/>
      <c r="K21" s="15"/>
      <c r="L21" s="8"/>
      <c r="M21" s="15"/>
      <c r="N21" s="15"/>
      <c r="O21" s="15"/>
      <c r="P21" s="15"/>
      <c r="Q21" s="8"/>
      <c r="R21" s="15"/>
      <c r="S21" s="15"/>
      <c r="T21" s="15"/>
      <c r="U21" s="15"/>
      <c r="V21" s="8"/>
      <c r="W21" s="15"/>
      <c r="X21" s="15"/>
      <c r="Y21" s="15"/>
      <c r="Z21" s="96"/>
    </row>
    <row r="22" spans="4:26" ht="11.25">
      <c r="D22" s="139" t="s">
        <v>24</v>
      </c>
      <c r="E22" s="63" t="s">
        <v>58</v>
      </c>
      <c r="F22" s="15">
        <v>0</v>
      </c>
      <c r="G22" s="8"/>
      <c r="H22" s="15"/>
      <c r="I22" s="15"/>
      <c r="J22" s="15"/>
      <c r="K22" s="15"/>
      <c r="L22" s="8"/>
      <c r="M22" s="15"/>
      <c r="N22" s="15"/>
      <c r="O22" s="15"/>
      <c r="P22" s="15"/>
      <c r="Q22" s="8"/>
      <c r="R22" s="15"/>
      <c r="S22" s="15"/>
      <c r="T22" s="15"/>
      <c r="U22" s="15"/>
      <c r="V22" s="8"/>
      <c r="W22" s="15"/>
      <c r="X22" s="15"/>
      <c r="Y22" s="15"/>
      <c r="Z22" s="96"/>
    </row>
    <row r="23" spans="4:26" ht="33.75">
      <c r="D23" s="139" t="s">
        <v>540</v>
      </c>
      <c r="E23" s="63" t="s">
        <v>59</v>
      </c>
      <c r="F23" s="15">
        <v>0</v>
      </c>
      <c r="G23" s="8"/>
      <c r="H23" s="15"/>
      <c r="I23" s="15"/>
      <c r="J23" s="15"/>
      <c r="K23" s="15"/>
      <c r="L23" s="8"/>
      <c r="M23" s="15"/>
      <c r="N23" s="15"/>
      <c r="O23" s="15"/>
      <c r="P23" s="15"/>
      <c r="Q23" s="8"/>
      <c r="R23" s="15"/>
      <c r="S23" s="15"/>
      <c r="T23" s="15"/>
      <c r="U23" s="15"/>
      <c r="V23" s="8"/>
      <c r="W23" s="15"/>
      <c r="X23" s="15"/>
      <c r="Y23" s="15"/>
      <c r="Z23" s="96"/>
    </row>
    <row r="24" spans="4:26" ht="22.5">
      <c r="D24" s="139" t="s">
        <v>567</v>
      </c>
      <c r="E24" s="63" t="s">
        <v>60</v>
      </c>
      <c r="F24" s="15">
        <v>0</v>
      </c>
      <c r="G24" s="8"/>
      <c r="H24" s="15"/>
      <c r="I24" s="15"/>
      <c r="J24" s="15"/>
      <c r="K24" s="15"/>
      <c r="L24" s="8"/>
      <c r="M24" s="15"/>
      <c r="N24" s="15"/>
      <c r="O24" s="15"/>
      <c r="P24" s="15"/>
      <c r="Q24" s="8"/>
      <c r="R24" s="15"/>
      <c r="S24" s="15"/>
      <c r="T24" s="15"/>
      <c r="U24" s="15"/>
      <c r="V24" s="8"/>
      <c r="W24" s="15"/>
      <c r="X24" s="15"/>
      <c r="Y24" s="15"/>
      <c r="Z24" s="96"/>
    </row>
    <row r="25" spans="4:26" ht="11.25">
      <c r="D25" s="139" t="s">
        <v>575</v>
      </c>
      <c r="E25" s="63" t="s">
        <v>63</v>
      </c>
      <c r="F25" s="15">
        <v>0</v>
      </c>
      <c r="G25" s="8"/>
      <c r="H25" s="15"/>
      <c r="I25" s="15"/>
      <c r="J25" s="15"/>
      <c r="K25" s="15"/>
      <c r="L25" s="8"/>
      <c r="M25" s="15"/>
      <c r="N25" s="15"/>
      <c r="O25" s="15"/>
      <c r="P25" s="15"/>
      <c r="Q25" s="8"/>
      <c r="R25" s="15"/>
      <c r="S25" s="15"/>
      <c r="T25" s="15"/>
      <c r="U25" s="15"/>
      <c r="V25" s="8"/>
      <c r="W25" s="15"/>
      <c r="X25" s="15"/>
      <c r="Y25" s="15"/>
      <c r="Z25" s="96"/>
    </row>
    <row r="26" spans="4:26" ht="11.25">
      <c r="D26" s="139" t="s">
        <v>476</v>
      </c>
      <c r="E26" s="63" t="s">
        <v>61</v>
      </c>
      <c r="F26" s="8">
        <v>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96"/>
    </row>
    <row r="27" spans="4:26" ht="11.25">
      <c r="D27" s="139" t="s">
        <v>132</v>
      </c>
      <c r="E27" s="64"/>
      <c r="F27" s="15">
        <v>0</v>
      </c>
      <c r="G27" s="8"/>
      <c r="H27" s="15"/>
      <c r="I27" s="15"/>
      <c r="J27" s="15"/>
      <c r="K27" s="15"/>
      <c r="L27" s="8"/>
      <c r="M27" s="15"/>
      <c r="N27" s="15"/>
      <c r="O27" s="15"/>
      <c r="P27" s="15"/>
      <c r="Q27" s="8"/>
      <c r="R27" s="15"/>
      <c r="S27" s="15"/>
      <c r="T27" s="15"/>
      <c r="U27" s="15"/>
      <c r="V27" s="8"/>
      <c r="W27" s="15"/>
      <c r="X27" s="15"/>
      <c r="Y27" s="15"/>
      <c r="Z27" s="96"/>
    </row>
    <row r="53" ht="11.25">
      <c r="Z53" s="44"/>
    </row>
    <row r="54" ht="11.25">
      <c r="Z54" s="44"/>
    </row>
    <row r="55" ht="11.25">
      <c r="Z55" s="44"/>
    </row>
    <row r="56" spans="18:26" ht="11.25">
      <c r="R56" s="20"/>
      <c r="S56" s="20"/>
      <c r="V56" s="44"/>
      <c r="Z56" s="44"/>
    </row>
    <row r="57" spans="18:26" ht="11.25">
      <c r="R57" s="20"/>
      <c r="S57" s="20"/>
      <c r="V57" s="44"/>
      <c r="Z57" s="44"/>
    </row>
    <row r="58" spans="18:26" ht="11.25">
      <c r="R58" s="20"/>
      <c r="S58" s="20"/>
      <c r="V58" s="44"/>
      <c r="Z58" s="44"/>
    </row>
    <row r="59" spans="18:26" ht="11.25">
      <c r="R59" s="20"/>
      <c r="S59" s="20"/>
      <c r="V59" s="44"/>
      <c r="Z59" s="44"/>
    </row>
    <row r="60" spans="18:26" ht="11.25">
      <c r="R60" s="20"/>
      <c r="S60" s="20"/>
      <c r="V60" s="44"/>
      <c r="Z60" s="44"/>
    </row>
    <row r="61" spans="18:26" ht="11.25">
      <c r="R61" s="20"/>
      <c r="S61" s="20"/>
      <c r="V61" s="44"/>
      <c r="Z61" s="44"/>
    </row>
    <row r="62" spans="18:26" ht="11.25">
      <c r="R62" s="20"/>
      <c r="S62" s="20"/>
      <c r="V62" s="44"/>
      <c r="Z62" s="44"/>
    </row>
    <row r="63" spans="18:26" ht="11.25">
      <c r="R63" s="20"/>
      <c r="S63" s="20"/>
      <c r="V63" s="44"/>
      <c r="Z63" s="44"/>
    </row>
    <row r="64" spans="18:26" ht="11.25">
      <c r="R64" s="20"/>
      <c r="S64" s="20"/>
      <c r="V64" s="44"/>
      <c r="Z64" s="44"/>
    </row>
    <row r="65" spans="18:26" ht="11.25">
      <c r="R65" s="20"/>
      <c r="S65" s="20"/>
      <c r="V65" s="44"/>
      <c r="Z65" s="44"/>
    </row>
    <row r="66" spans="18:26" ht="11.25">
      <c r="R66" s="20"/>
      <c r="S66" s="20"/>
      <c r="V66" s="44"/>
      <c r="Z66" s="44"/>
    </row>
    <row r="67" spans="18:26" ht="11.25">
      <c r="R67" s="20"/>
      <c r="S67" s="20"/>
      <c r="V67" s="44"/>
      <c r="Z67" s="44"/>
    </row>
    <row r="68" spans="18:26" ht="11.25">
      <c r="R68" s="20"/>
      <c r="S68" s="20"/>
      <c r="V68" s="44"/>
      <c r="Z68" s="44"/>
    </row>
    <row r="69" spans="18:26" ht="11.25">
      <c r="R69" s="20"/>
      <c r="S69" s="20"/>
      <c r="V69" s="44"/>
      <c r="Z69" s="44"/>
    </row>
    <row r="70" spans="18:26" ht="11.25">
      <c r="R70" s="20"/>
      <c r="S70" s="20"/>
      <c r="V70" s="44"/>
      <c r="Z70" s="44"/>
    </row>
    <row r="71" spans="18:26" ht="11.25">
      <c r="R71" s="20"/>
      <c r="S71" s="20"/>
      <c r="V71" s="44"/>
      <c r="Z71" s="44"/>
    </row>
    <row r="72" spans="18:26" ht="11.25">
      <c r="R72" s="20"/>
      <c r="S72" s="20"/>
      <c r="V72" s="44"/>
      <c r="Z72" s="44"/>
    </row>
    <row r="73" spans="18:26" ht="11.25">
      <c r="R73" s="20"/>
      <c r="S73" s="20"/>
      <c r="V73" s="44"/>
      <c r="Z73" s="44"/>
    </row>
    <row r="74" spans="18:26" ht="11.25">
      <c r="R74" s="20"/>
      <c r="S74" s="20"/>
      <c r="V74" s="44"/>
      <c r="Z74" s="44"/>
    </row>
    <row r="75" spans="18:26" ht="11.25">
      <c r="R75" s="20"/>
      <c r="S75" s="20"/>
      <c r="V75" s="44"/>
      <c r="Z75" s="44"/>
    </row>
    <row r="76" spans="18:26" ht="11.25">
      <c r="R76" s="20"/>
      <c r="S76" s="20"/>
      <c r="V76" s="44"/>
      <c r="Z76" s="44"/>
    </row>
    <row r="77" spans="18:26" ht="11.25">
      <c r="R77" s="20"/>
      <c r="S77" s="20"/>
      <c r="V77" s="44"/>
      <c r="Z77" s="44"/>
    </row>
    <row r="78" spans="18:26" ht="11.25">
      <c r="R78" s="20"/>
      <c r="S78" s="20"/>
      <c r="V78" s="44"/>
      <c r="Z78" s="44"/>
    </row>
    <row r="79" spans="18:26" ht="11.25">
      <c r="R79" s="20"/>
      <c r="S79" s="20"/>
      <c r="V79" s="44"/>
      <c r="Z79" s="44"/>
    </row>
    <row r="80" spans="18:26" ht="11.25">
      <c r="R80" s="20"/>
      <c r="S80" s="20"/>
      <c r="V80" s="44"/>
      <c r="Z80" s="44"/>
    </row>
    <row r="81" spans="18:26" ht="11.25">
      <c r="R81" s="20"/>
      <c r="S81" s="20"/>
      <c r="V81" s="44"/>
      <c r="Z81" s="44"/>
    </row>
    <row r="82" spans="18:26" ht="11.25">
      <c r="R82" s="20"/>
      <c r="S82" s="20"/>
      <c r="V82" s="44"/>
      <c r="Z82" s="44"/>
    </row>
    <row r="83" spans="18:26" ht="11.25">
      <c r="R83" s="20"/>
      <c r="S83" s="20"/>
      <c r="V83" s="44"/>
      <c r="Z83" s="44"/>
    </row>
    <row r="84" spans="18:26" ht="11.25">
      <c r="R84" s="20"/>
      <c r="S84" s="20"/>
      <c r="V84" s="44"/>
      <c r="Z84" s="44"/>
    </row>
    <row r="85" spans="18:26" ht="11.25">
      <c r="R85" s="20"/>
      <c r="S85" s="20"/>
      <c r="V85" s="44"/>
      <c r="Z85" s="44"/>
    </row>
    <row r="86" spans="18:26" ht="11.25">
      <c r="R86" s="20"/>
      <c r="S86" s="20"/>
      <c r="V86" s="44"/>
      <c r="Z86" s="44"/>
    </row>
    <row r="87" spans="18:26" ht="11.25">
      <c r="R87" s="20"/>
      <c r="S87" s="20"/>
      <c r="V87" s="44"/>
      <c r="Z87" s="44"/>
    </row>
    <row r="88" spans="18:26" ht="11.25">
      <c r="R88" s="20"/>
      <c r="S88" s="20"/>
      <c r="V88" s="44"/>
      <c r="Z88" s="44"/>
    </row>
    <row r="89" spans="18:26" ht="11.25">
      <c r="R89" s="20"/>
      <c r="S89" s="20"/>
      <c r="V89" s="44"/>
      <c r="Z89" s="44"/>
    </row>
    <row r="90" spans="18:26" ht="11.25">
      <c r="R90" s="20"/>
      <c r="S90" s="20"/>
      <c r="V90" s="44"/>
      <c r="Z90" s="44"/>
    </row>
    <row r="91" spans="18:26" ht="11.25">
      <c r="R91" s="20"/>
      <c r="S91" s="20"/>
      <c r="V91" s="44"/>
      <c r="Z91" s="44"/>
    </row>
    <row r="92" spans="18:26" ht="11.25">
      <c r="R92" s="20"/>
      <c r="S92" s="20"/>
      <c r="V92" s="44"/>
      <c r="Z92" s="44"/>
    </row>
    <row r="93" spans="18:26" ht="11.25">
      <c r="R93" s="20"/>
      <c r="S93" s="20"/>
      <c r="V93" s="44"/>
      <c r="Z93" s="44"/>
    </row>
    <row r="94" spans="18:26" ht="11.25">
      <c r="R94" s="20"/>
      <c r="S94" s="20"/>
      <c r="V94" s="44"/>
      <c r="Z94" s="44"/>
    </row>
    <row r="95" spans="18:26" ht="11.25">
      <c r="R95" s="20"/>
      <c r="S95" s="20"/>
      <c r="V95" s="44"/>
      <c r="Z95" s="44"/>
    </row>
    <row r="96" spans="18:26" ht="11.25">
      <c r="R96" s="20"/>
      <c r="S96" s="20"/>
      <c r="V96" s="44"/>
      <c r="Z96" s="44"/>
    </row>
    <row r="97" spans="18:26" ht="11.25">
      <c r="R97" s="20"/>
      <c r="S97" s="20"/>
      <c r="V97" s="44"/>
      <c r="Z97" s="44"/>
    </row>
    <row r="98" spans="18:26" ht="11.25">
      <c r="R98" s="20"/>
      <c r="S98" s="20"/>
      <c r="V98" s="44"/>
      <c r="Z98" s="44"/>
    </row>
    <row r="99" spans="18:26" ht="11.25">
      <c r="R99" s="20"/>
      <c r="S99" s="20"/>
      <c r="V99" s="44"/>
      <c r="Z99" s="44"/>
    </row>
    <row r="100" spans="18:26" ht="11.25">
      <c r="R100" s="20"/>
      <c r="S100" s="20"/>
      <c r="V100" s="44"/>
      <c r="Z100" s="44"/>
    </row>
    <row r="101" spans="18:26" ht="11.25">
      <c r="R101" s="20"/>
      <c r="S101" s="20"/>
      <c r="V101" s="44"/>
      <c r="Z101" s="44"/>
    </row>
    <row r="102" spans="18:26" ht="11.25">
      <c r="R102" s="20"/>
      <c r="S102" s="20"/>
      <c r="V102" s="44"/>
      <c r="Z102" s="44"/>
    </row>
    <row r="103" spans="18:26" ht="11.25">
      <c r="R103" s="20"/>
      <c r="S103" s="20"/>
      <c r="V103" s="44"/>
      <c r="Z103" s="44"/>
    </row>
    <row r="104" spans="18:22" ht="11.25">
      <c r="R104" s="20"/>
      <c r="S104" s="20"/>
      <c r="V104" s="44"/>
    </row>
    <row r="105" spans="18:22" ht="11.25">
      <c r="R105" s="20"/>
      <c r="S105" s="20"/>
      <c r="V105" s="44"/>
    </row>
    <row r="106" spans="18:22" ht="11.25">
      <c r="R106" s="20"/>
      <c r="S106" s="20"/>
      <c r="V106" s="44"/>
    </row>
  </sheetData>
  <sheetProtection/>
  <mergeCells count="16">
    <mergeCell ref="R11:T11"/>
    <mergeCell ref="W11:Y11"/>
    <mergeCell ref="F9:J10"/>
    <mergeCell ref="F11:F12"/>
    <mergeCell ref="G11:G12"/>
    <mergeCell ref="H11:J11"/>
    <mergeCell ref="Z9:Z12"/>
    <mergeCell ref="D7:F7"/>
    <mergeCell ref="U9:Y10"/>
    <mergeCell ref="K11:K12"/>
    <mergeCell ref="P9:T10"/>
    <mergeCell ref="L11:L12"/>
    <mergeCell ref="M11:O11"/>
    <mergeCell ref="D9:D12"/>
    <mergeCell ref="E9:E12"/>
    <mergeCell ref="K9:O10"/>
  </mergeCells>
  <dataValidations count="1">
    <dataValidation type="textLength" operator="lessThanOrEqual" allowBlank="1" showInputMessage="1" showErrorMessage="1" errorTitle="Недопустимое значение." error="Максимальная длина текста составляет 990 символов." sqref="Z14:Z27">
      <formula1>990</formula1>
    </dataValidation>
  </dataValidations>
  <printOptions/>
  <pageMargins left="0.984251968503937" right="0.5905511811023623" top="0.7874015748031497" bottom="0.7874015748031497" header="0.3937007874015748" footer="0.3937007874015748"/>
  <pageSetup horizontalDpi="200" verticalDpi="200" orientation="landscape" paperSize="9" r:id="rId1"/>
  <headerFooter alignWithMargins="0">
    <oddHeader>&amp;LПодготовлено с помощью ЕИАС ФСТ России</oddHeader>
  </headerFooter>
  <colBreaks count="2" manualBreakCount="2">
    <brk id="10" max="65535" man="1"/>
    <brk id="20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8"/>
  <dimension ref="D7:Z31"/>
  <sheetViews>
    <sheetView view="pageBreakPreview" zoomScaleSheetLayoutView="100" zoomScalePageLayoutView="0" workbookViewId="0" topLeftCell="E16">
      <selection activeCell="Y30" sqref="Y30"/>
    </sheetView>
  </sheetViews>
  <sheetFormatPr defaultColWidth="9.00390625" defaultRowHeight="12.75"/>
  <cols>
    <col min="1" max="2" width="0" style="44" hidden="1" customWidth="1"/>
    <col min="3" max="3" width="9.125" style="44" customWidth="1"/>
    <col min="4" max="4" width="8.375" style="136" customWidth="1"/>
    <col min="5" max="5" width="48.875" style="44" customWidth="1"/>
    <col min="6" max="6" width="16.375" style="44" customWidth="1"/>
    <col min="7" max="7" width="17.50390625" style="44" customWidth="1"/>
    <col min="8" max="9" width="9.50390625" style="44" bestFit="1" customWidth="1"/>
    <col min="10" max="10" width="16.375" style="44" customWidth="1"/>
    <col min="11" max="11" width="17.50390625" style="44" customWidth="1"/>
    <col min="12" max="12" width="12.00390625" style="44" customWidth="1"/>
    <col min="13" max="13" width="9.50390625" style="44" bestFit="1" customWidth="1"/>
    <col min="14" max="14" width="9.375" style="44" bestFit="1" customWidth="1"/>
    <col min="15" max="15" width="20.875" style="44" customWidth="1"/>
    <col min="16" max="17" width="14.125" style="44" bestFit="1" customWidth="1"/>
    <col min="18" max="18" width="13.125" style="44" customWidth="1"/>
    <col min="19" max="19" width="9.50390625" style="44" bestFit="1" customWidth="1"/>
    <col min="20" max="22" width="14.125" style="44" bestFit="1" customWidth="1"/>
    <col min="23" max="23" width="11.00390625" style="44" customWidth="1"/>
    <col min="24" max="25" width="9.50390625" style="44" bestFit="1" customWidth="1"/>
    <col min="26" max="16384" width="9.125" style="4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6" ht="11.25">
      <c r="D7" s="481" t="s">
        <v>10</v>
      </c>
      <c r="E7" s="482"/>
      <c r="F7" s="483"/>
    </row>
    <row r="9" spans="4:26" ht="23.25" customHeight="1">
      <c r="D9" s="454" t="s">
        <v>340</v>
      </c>
      <c r="E9" s="450" t="s">
        <v>574</v>
      </c>
      <c r="F9" s="450" t="s">
        <v>531</v>
      </c>
      <c r="G9" s="450"/>
      <c r="H9" s="450"/>
      <c r="I9" s="450"/>
      <c r="J9" s="450"/>
      <c r="K9" s="450" t="s">
        <v>532</v>
      </c>
      <c r="L9" s="450"/>
      <c r="M9" s="450"/>
      <c r="N9" s="450"/>
      <c r="O9" s="450"/>
      <c r="P9" s="450" t="s">
        <v>533</v>
      </c>
      <c r="Q9" s="450"/>
      <c r="R9" s="450"/>
      <c r="S9" s="450"/>
      <c r="T9" s="450"/>
      <c r="U9" s="450" t="s">
        <v>534</v>
      </c>
      <c r="V9" s="450"/>
      <c r="W9" s="450"/>
      <c r="X9" s="450"/>
      <c r="Y9" s="456"/>
      <c r="Z9" s="496" t="s">
        <v>208</v>
      </c>
    </row>
    <row r="10" spans="4:26" ht="11.25">
      <c r="D10" s="498"/>
      <c r="E10" s="468"/>
      <c r="F10" s="468"/>
      <c r="G10" s="468"/>
      <c r="H10" s="468"/>
      <c r="I10" s="468"/>
      <c r="J10" s="468"/>
      <c r="K10" s="468"/>
      <c r="L10" s="468"/>
      <c r="M10" s="468"/>
      <c r="N10" s="468"/>
      <c r="O10" s="468"/>
      <c r="P10" s="468"/>
      <c r="Q10" s="468"/>
      <c r="R10" s="468"/>
      <c r="S10" s="468"/>
      <c r="T10" s="468"/>
      <c r="U10" s="468"/>
      <c r="V10" s="468"/>
      <c r="W10" s="468"/>
      <c r="X10" s="468"/>
      <c r="Y10" s="497"/>
      <c r="Z10" s="496"/>
    </row>
    <row r="11" spans="4:26" ht="12.75" customHeight="1">
      <c r="D11" s="498"/>
      <c r="E11" s="468"/>
      <c r="F11" s="468" t="s">
        <v>526</v>
      </c>
      <c r="G11" s="468" t="s">
        <v>527</v>
      </c>
      <c r="H11" s="468" t="s">
        <v>528</v>
      </c>
      <c r="I11" s="468"/>
      <c r="J11" s="468"/>
      <c r="K11" s="468" t="s">
        <v>526</v>
      </c>
      <c r="L11" s="468" t="s">
        <v>527</v>
      </c>
      <c r="M11" s="468" t="s">
        <v>528</v>
      </c>
      <c r="N11" s="468"/>
      <c r="O11" s="468"/>
      <c r="P11" s="468" t="s">
        <v>526</v>
      </c>
      <c r="Q11" s="468" t="s">
        <v>527</v>
      </c>
      <c r="R11" s="468" t="s">
        <v>528</v>
      </c>
      <c r="S11" s="468"/>
      <c r="T11" s="468"/>
      <c r="U11" s="468" t="s">
        <v>526</v>
      </c>
      <c r="V11" s="468" t="s">
        <v>527</v>
      </c>
      <c r="W11" s="468" t="s">
        <v>528</v>
      </c>
      <c r="X11" s="468"/>
      <c r="Y11" s="497"/>
      <c r="Z11" s="496"/>
    </row>
    <row r="12" spans="4:26" ht="34.5" thickBot="1">
      <c r="D12" s="455"/>
      <c r="E12" s="451"/>
      <c r="F12" s="451"/>
      <c r="G12" s="451"/>
      <c r="H12" s="60" t="s">
        <v>529</v>
      </c>
      <c r="I12" s="60" t="s">
        <v>393</v>
      </c>
      <c r="J12" s="60" t="s">
        <v>457</v>
      </c>
      <c r="K12" s="451"/>
      <c r="L12" s="451"/>
      <c r="M12" s="60" t="s">
        <v>529</v>
      </c>
      <c r="N12" s="60" t="s">
        <v>393</v>
      </c>
      <c r="O12" s="60" t="s">
        <v>457</v>
      </c>
      <c r="P12" s="451"/>
      <c r="Q12" s="451"/>
      <c r="R12" s="60" t="s">
        <v>529</v>
      </c>
      <c r="S12" s="60" t="s">
        <v>393</v>
      </c>
      <c r="T12" s="60" t="s">
        <v>457</v>
      </c>
      <c r="U12" s="451"/>
      <c r="V12" s="451"/>
      <c r="W12" s="60" t="s">
        <v>529</v>
      </c>
      <c r="X12" s="60" t="s">
        <v>393</v>
      </c>
      <c r="Y12" s="128" t="s">
        <v>457</v>
      </c>
      <c r="Z12" s="496"/>
    </row>
    <row r="13" spans="4:26" ht="11.25">
      <c r="D13" s="5">
        <v>1</v>
      </c>
      <c r="E13" s="5">
        <v>2</v>
      </c>
      <c r="F13" s="5">
        <v>3</v>
      </c>
      <c r="G13" s="5" t="s">
        <v>388</v>
      </c>
      <c r="H13" s="5"/>
      <c r="I13" s="5"/>
      <c r="J13" s="5"/>
      <c r="K13" s="5">
        <v>3</v>
      </c>
      <c r="L13" s="5" t="s">
        <v>388</v>
      </c>
      <c r="M13" s="5"/>
      <c r="N13" s="5"/>
      <c r="O13" s="5"/>
      <c r="P13" s="5" t="s">
        <v>388</v>
      </c>
      <c r="Q13" s="5" t="s">
        <v>388</v>
      </c>
      <c r="R13" s="5"/>
      <c r="S13" s="5"/>
      <c r="T13" s="5"/>
      <c r="U13" s="5" t="s">
        <v>388</v>
      </c>
      <c r="V13" s="5" t="s">
        <v>388</v>
      </c>
      <c r="W13" s="5"/>
      <c r="X13" s="5"/>
      <c r="Y13" s="5"/>
      <c r="Z13" s="154"/>
    </row>
    <row r="14" spans="4:26" ht="19.5" customHeight="1">
      <c r="D14" s="57">
        <v>1</v>
      </c>
      <c r="E14" s="63" t="s">
        <v>446</v>
      </c>
      <c r="F14" s="8"/>
      <c r="G14" s="8"/>
      <c r="H14" s="8">
        <v>290.54</v>
      </c>
      <c r="I14" s="8"/>
      <c r="J14" s="8"/>
      <c r="K14" s="8"/>
      <c r="L14" s="8"/>
      <c r="M14" s="15">
        <v>392.9</v>
      </c>
      <c r="N14" s="15"/>
      <c r="O14" s="15"/>
      <c r="P14" s="8"/>
      <c r="Q14" s="8"/>
      <c r="R14" s="15">
        <v>341</v>
      </c>
      <c r="S14" s="15"/>
      <c r="T14" s="15"/>
      <c r="U14" s="8"/>
      <c r="V14" s="8"/>
      <c r="W14" s="15">
        <v>361.12</v>
      </c>
      <c r="X14" s="15"/>
      <c r="Y14" s="15"/>
      <c r="Z14" s="96"/>
    </row>
    <row r="15" spans="4:26" ht="11.25">
      <c r="D15" s="57">
        <v>2</v>
      </c>
      <c r="E15" s="63" t="s">
        <v>450</v>
      </c>
      <c r="F15" s="15"/>
      <c r="G15" s="8"/>
      <c r="H15" s="8">
        <v>175.66</v>
      </c>
      <c r="I15" s="8"/>
      <c r="J15" s="8"/>
      <c r="K15" s="15"/>
      <c r="L15" s="8"/>
      <c r="M15" s="15">
        <v>238.7</v>
      </c>
      <c r="N15" s="15"/>
      <c r="O15" s="15"/>
      <c r="P15" s="15"/>
      <c r="Q15" s="8"/>
      <c r="R15" s="15">
        <v>203.67</v>
      </c>
      <c r="S15" s="15"/>
      <c r="T15" s="15"/>
      <c r="U15" s="15"/>
      <c r="V15" s="8"/>
      <c r="W15" s="15">
        <v>215.69</v>
      </c>
      <c r="X15" s="15"/>
      <c r="Y15" s="15"/>
      <c r="Z15" s="96"/>
    </row>
    <row r="16" spans="4:26" ht="11.25">
      <c r="D16" s="57">
        <v>3</v>
      </c>
      <c r="E16" s="63" t="s">
        <v>313</v>
      </c>
      <c r="F16" s="15"/>
      <c r="G16" s="8"/>
      <c r="H16" s="8">
        <v>60.08</v>
      </c>
      <c r="I16" s="8"/>
      <c r="J16" s="8"/>
      <c r="K16" s="15"/>
      <c r="L16" s="8"/>
      <c r="M16" s="15">
        <v>81.6</v>
      </c>
      <c r="N16" s="15"/>
      <c r="O16" s="15"/>
      <c r="P16" s="15"/>
      <c r="Q16" s="8"/>
      <c r="R16" s="15">
        <v>61.51</v>
      </c>
      <c r="S16" s="15"/>
      <c r="T16" s="15"/>
      <c r="U16" s="15"/>
      <c r="V16" s="8"/>
      <c r="W16" s="15">
        <v>65.14</v>
      </c>
      <c r="X16" s="15"/>
      <c r="Y16" s="15"/>
      <c r="Z16" s="96"/>
    </row>
    <row r="17" spans="4:26" ht="11.25">
      <c r="D17" s="57">
        <v>4</v>
      </c>
      <c r="E17" s="63" t="s">
        <v>25</v>
      </c>
      <c r="F17" s="15"/>
      <c r="G17" s="8"/>
      <c r="H17" s="363">
        <v>2</v>
      </c>
      <c r="I17" s="8"/>
      <c r="J17" s="8"/>
      <c r="K17" s="15"/>
      <c r="L17" s="8"/>
      <c r="M17" s="362">
        <v>2</v>
      </c>
      <c r="N17" s="15"/>
      <c r="O17" s="15"/>
      <c r="P17" s="15"/>
      <c r="Q17" s="8"/>
      <c r="R17" s="362">
        <v>2</v>
      </c>
      <c r="S17" s="15"/>
      <c r="T17" s="15"/>
      <c r="U17" s="15"/>
      <c r="V17" s="8"/>
      <c r="W17" s="362">
        <v>2</v>
      </c>
      <c r="X17" s="15"/>
      <c r="Y17" s="15"/>
      <c r="Z17" s="96"/>
    </row>
    <row r="18" spans="4:26" ht="11.25">
      <c r="D18" s="57">
        <v>5</v>
      </c>
      <c r="E18" s="63" t="s">
        <v>447</v>
      </c>
      <c r="F18" s="15"/>
      <c r="G18" s="8"/>
      <c r="H18" s="8"/>
      <c r="I18" s="8"/>
      <c r="J18" s="8"/>
      <c r="K18" s="15"/>
      <c r="L18" s="8"/>
      <c r="M18" s="15"/>
      <c r="N18" s="15"/>
      <c r="O18" s="15"/>
      <c r="P18" s="15"/>
      <c r="Q18" s="8"/>
      <c r="R18" s="15"/>
      <c r="S18" s="15"/>
      <c r="T18" s="15"/>
      <c r="U18" s="15"/>
      <c r="V18" s="8"/>
      <c r="W18" s="15"/>
      <c r="X18" s="15"/>
      <c r="Y18" s="15"/>
      <c r="Z18" s="96"/>
    </row>
    <row r="19" spans="4:26" ht="11.25">
      <c r="D19" s="57">
        <v>5</v>
      </c>
      <c r="E19" s="63" t="s">
        <v>313</v>
      </c>
      <c r="F19" s="15"/>
      <c r="G19" s="8"/>
      <c r="H19" s="8"/>
      <c r="I19" s="8"/>
      <c r="J19" s="8"/>
      <c r="K19" s="15"/>
      <c r="L19" s="8"/>
      <c r="M19" s="15"/>
      <c r="N19" s="15"/>
      <c r="O19" s="15"/>
      <c r="P19" s="15"/>
      <c r="Q19" s="8"/>
      <c r="R19" s="15"/>
      <c r="S19" s="15"/>
      <c r="T19" s="15"/>
      <c r="U19" s="15"/>
      <c r="V19" s="8"/>
      <c r="W19" s="15"/>
      <c r="X19" s="15"/>
      <c r="Y19" s="15"/>
      <c r="Z19" s="96"/>
    </row>
    <row r="20" spans="4:26" ht="11.25">
      <c r="D20" s="57">
        <v>6</v>
      </c>
      <c r="E20" s="63" t="s">
        <v>26</v>
      </c>
      <c r="F20" s="15"/>
      <c r="G20" s="8"/>
      <c r="H20" s="8"/>
      <c r="I20" s="8"/>
      <c r="J20" s="8"/>
      <c r="K20" s="15"/>
      <c r="L20" s="8"/>
      <c r="M20" s="15"/>
      <c r="N20" s="15"/>
      <c r="O20" s="15"/>
      <c r="P20" s="15"/>
      <c r="Q20" s="8"/>
      <c r="R20" s="15"/>
      <c r="S20" s="15"/>
      <c r="T20" s="15"/>
      <c r="U20" s="15"/>
      <c r="V20" s="8"/>
      <c r="W20" s="15"/>
      <c r="X20" s="15"/>
      <c r="Y20" s="15"/>
      <c r="Z20" s="96"/>
    </row>
    <row r="21" spans="4:26" ht="11.25">
      <c r="D21" s="139" t="s">
        <v>540</v>
      </c>
      <c r="E21" s="63" t="s">
        <v>465</v>
      </c>
      <c r="F21" s="15"/>
      <c r="G21" s="8"/>
      <c r="H21" s="8"/>
      <c r="I21" s="8"/>
      <c r="J21" s="8"/>
      <c r="K21" s="15"/>
      <c r="L21" s="8"/>
      <c r="M21" s="15"/>
      <c r="N21" s="15"/>
      <c r="O21" s="15"/>
      <c r="P21" s="15"/>
      <c r="Q21" s="8"/>
      <c r="R21" s="15"/>
      <c r="S21" s="15"/>
      <c r="T21" s="15"/>
      <c r="U21" s="15"/>
      <c r="V21" s="8"/>
      <c r="W21" s="15"/>
      <c r="X21" s="15"/>
      <c r="Y21" s="15"/>
      <c r="Z21" s="96"/>
    </row>
    <row r="22" spans="4:26" ht="11.25">
      <c r="D22" s="139" t="s">
        <v>567</v>
      </c>
      <c r="E22" s="63" t="s">
        <v>23</v>
      </c>
      <c r="F22" s="138"/>
      <c r="G22" s="8"/>
      <c r="H22" s="138"/>
      <c r="I22" s="138"/>
      <c r="J22" s="138"/>
      <c r="K22" s="138"/>
      <c r="L22" s="8"/>
      <c r="M22" s="172"/>
      <c r="N22" s="15"/>
      <c r="O22" s="15"/>
      <c r="P22" s="138"/>
      <c r="Q22" s="8"/>
      <c r="R22" s="172"/>
      <c r="S22" s="15"/>
      <c r="T22" s="15"/>
      <c r="U22" s="138"/>
      <c r="V22" s="8"/>
      <c r="W22" s="172"/>
      <c r="X22" s="15"/>
      <c r="Y22" s="15"/>
      <c r="Z22" s="96"/>
    </row>
    <row r="23" spans="4:26" ht="11.25">
      <c r="D23" s="139" t="s">
        <v>128</v>
      </c>
      <c r="E23" s="63" t="s">
        <v>409</v>
      </c>
      <c r="F23" s="15"/>
      <c r="G23" s="8"/>
      <c r="H23" s="8"/>
      <c r="I23" s="8"/>
      <c r="J23" s="8"/>
      <c r="K23" s="15"/>
      <c r="L23" s="8"/>
      <c r="M23" s="172"/>
      <c r="N23" s="15"/>
      <c r="O23" s="15"/>
      <c r="P23" s="15"/>
      <c r="Q23" s="8"/>
      <c r="R23" s="172"/>
      <c r="S23" s="15"/>
      <c r="T23" s="15"/>
      <c r="U23" s="15"/>
      <c r="V23" s="8"/>
      <c r="W23" s="172"/>
      <c r="X23" s="15"/>
      <c r="Y23" s="15"/>
      <c r="Z23" s="96"/>
    </row>
    <row r="24" spans="4:26" ht="11.25">
      <c r="D24" s="139" t="s">
        <v>129</v>
      </c>
      <c r="E24" s="63" t="s">
        <v>410</v>
      </c>
      <c r="F24" s="15"/>
      <c r="G24" s="8"/>
      <c r="H24" s="8"/>
      <c r="I24" s="8"/>
      <c r="J24" s="8"/>
      <c r="K24" s="15"/>
      <c r="L24" s="8"/>
      <c r="M24" s="172"/>
      <c r="N24" s="15"/>
      <c r="O24" s="15"/>
      <c r="P24" s="15"/>
      <c r="Q24" s="8"/>
      <c r="R24" s="172"/>
      <c r="S24" s="15"/>
      <c r="T24" s="15"/>
      <c r="U24" s="15"/>
      <c r="V24" s="8"/>
      <c r="W24" s="172"/>
      <c r="X24" s="15"/>
      <c r="Y24" s="15"/>
      <c r="Z24" s="96"/>
    </row>
    <row r="25" spans="4:26" ht="11.25">
      <c r="D25" s="139" t="s">
        <v>130</v>
      </c>
      <c r="E25" s="63" t="s">
        <v>58</v>
      </c>
      <c r="F25" s="15"/>
      <c r="G25" s="8"/>
      <c r="H25" s="8"/>
      <c r="I25" s="8"/>
      <c r="J25" s="8"/>
      <c r="K25" s="15"/>
      <c r="L25" s="8"/>
      <c r="M25" s="172"/>
      <c r="N25" s="15"/>
      <c r="O25" s="15"/>
      <c r="P25" s="15"/>
      <c r="Q25" s="8"/>
      <c r="R25" s="172"/>
      <c r="S25" s="15"/>
      <c r="T25" s="15"/>
      <c r="U25" s="15"/>
      <c r="V25" s="8"/>
      <c r="W25" s="172"/>
      <c r="X25" s="15"/>
      <c r="Y25" s="15"/>
      <c r="Z25" s="96"/>
    </row>
    <row r="26" spans="4:26" ht="27" customHeight="1">
      <c r="D26" s="139" t="s">
        <v>575</v>
      </c>
      <c r="E26" s="63" t="s">
        <v>67</v>
      </c>
      <c r="F26" s="15"/>
      <c r="G26" s="8"/>
      <c r="H26" s="8"/>
      <c r="I26" s="8"/>
      <c r="J26" s="8"/>
      <c r="K26" s="15"/>
      <c r="L26" s="8"/>
      <c r="M26" s="172"/>
      <c r="N26" s="15"/>
      <c r="O26" s="15"/>
      <c r="P26" s="15"/>
      <c r="Q26" s="8"/>
      <c r="R26" s="172"/>
      <c r="S26" s="15"/>
      <c r="T26" s="15"/>
      <c r="U26" s="15"/>
      <c r="V26" s="8"/>
      <c r="W26" s="172"/>
      <c r="X26" s="15"/>
      <c r="Y26" s="15"/>
      <c r="Z26" s="96"/>
    </row>
    <row r="27" spans="4:26" ht="22.5">
      <c r="D27" s="139" t="s">
        <v>476</v>
      </c>
      <c r="E27" s="63" t="s">
        <v>68</v>
      </c>
      <c r="F27" s="15"/>
      <c r="G27" s="8"/>
      <c r="H27" s="8"/>
      <c r="I27" s="8"/>
      <c r="J27" s="8"/>
      <c r="K27" s="15"/>
      <c r="L27" s="8"/>
      <c r="M27" s="172"/>
      <c r="N27" s="15"/>
      <c r="O27" s="15"/>
      <c r="P27" s="15"/>
      <c r="Q27" s="8"/>
      <c r="R27" s="172"/>
      <c r="S27" s="15"/>
      <c r="T27" s="15"/>
      <c r="U27" s="15"/>
      <c r="V27" s="8"/>
      <c r="W27" s="172"/>
      <c r="X27" s="15"/>
      <c r="Y27" s="15"/>
      <c r="Z27" s="96"/>
    </row>
    <row r="28" spans="4:26" ht="22.5">
      <c r="D28" s="139" t="s">
        <v>484</v>
      </c>
      <c r="E28" s="63" t="s">
        <v>66</v>
      </c>
      <c r="F28" s="15"/>
      <c r="G28" s="8"/>
      <c r="H28" s="8"/>
      <c r="I28" s="8"/>
      <c r="J28" s="8"/>
      <c r="K28" s="15"/>
      <c r="L28" s="8"/>
      <c r="M28" s="172"/>
      <c r="N28" s="15"/>
      <c r="O28" s="15"/>
      <c r="P28" s="15"/>
      <c r="Q28" s="8"/>
      <c r="R28" s="172"/>
      <c r="S28" s="15"/>
      <c r="T28" s="15"/>
      <c r="U28" s="15"/>
      <c r="V28" s="8"/>
      <c r="W28" s="172"/>
      <c r="X28" s="15"/>
      <c r="Y28" s="15"/>
      <c r="Z28" s="96"/>
    </row>
    <row r="29" spans="4:26" ht="22.5">
      <c r="D29" s="57" t="s">
        <v>485</v>
      </c>
      <c r="E29" s="63" t="s">
        <v>448</v>
      </c>
      <c r="F29" s="15"/>
      <c r="G29" s="8"/>
      <c r="H29" s="8"/>
      <c r="I29" s="8"/>
      <c r="J29" s="8"/>
      <c r="K29" s="15"/>
      <c r="L29" s="8"/>
      <c r="M29" s="15"/>
      <c r="N29" s="15"/>
      <c r="O29" s="15"/>
      <c r="P29" s="15"/>
      <c r="Q29" s="8"/>
      <c r="R29" s="15"/>
      <c r="S29" s="15"/>
      <c r="T29" s="15"/>
      <c r="U29" s="15"/>
      <c r="V29" s="8"/>
      <c r="W29" s="15"/>
      <c r="X29" s="15"/>
      <c r="Y29" s="15"/>
      <c r="Z29" s="96"/>
    </row>
    <row r="30" spans="4:26" ht="22.5">
      <c r="D30" s="58" t="s">
        <v>486</v>
      </c>
      <c r="E30" s="82" t="s">
        <v>449</v>
      </c>
      <c r="F30" s="61"/>
      <c r="G30" s="61"/>
      <c r="H30" s="61">
        <v>54.8</v>
      </c>
      <c r="I30" s="61"/>
      <c r="J30" s="61"/>
      <c r="K30" s="61"/>
      <c r="L30" s="61"/>
      <c r="M30" s="61">
        <v>72.6</v>
      </c>
      <c r="N30" s="61"/>
      <c r="O30" s="61"/>
      <c r="P30" s="61"/>
      <c r="Q30" s="61"/>
      <c r="R30" s="61">
        <v>75.82</v>
      </c>
      <c r="S30" s="61"/>
      <c r="T30" s="61"/>
      <c r="U30" s="61"/>
      <c r="V30" s="61"/>
      <c r="W30" s="61">
        <v>80.29</v>
      </c>
      <c r="X30" s="61"/>
      <c r="Y30" s="61"/>
      <c r="Z30" s="194"/>
    </row>
    <row r="31" spans="4:26" ht="11.25">
      <c r="D31" s="139" t="s">
        <v>150</v>
      </c>
      <c r="E31" s="64"/>
      <c r="F31" s="15"/>
      <c r="G31" s="8"/>
      <c r="H31" s="8"/>
      <c r="I31" s="8"/>
      <c r="J31" s="8"/>
      <c r="K31" s="15"/>
      <c r="L31" s="8"/>
      <c r="M31" s="15"/>
      <c r="N31" s="15"/>
      <c r="O31" s="15"/>
      <c r="P31" s="15"/>
      <c r="Q31" s="8"/>
      <c r="R31" s="15"/>
      <c r="S31" s="15"/>
      <c r="T31" s="15"/>
      <c r="U31" s="15"/>
      <c r="V31" s="8"/>
      <c r="W31" s="15"/>
      <c r="X31" s="15"/>
      <c r="Y31" s="15"/>
      <c r="Z31" s="96"/>
    </row>
  </sheetData>
  <sheetProtection/>
  <mergeCells count="20">
    <mergeCell ref="E9:E12"/>
    <mergeCell ref="H11:J11"/>
    <mergeCell ref="L11:L12"/>
    <mergeCell ref="G11:G12"/>
    <mergeCell ref="F9:J10"/>
    <mergeCell ref="W11:Y11"/>
    <mergeCell ref="R11:T11"/>
    <mergeCell ref="K9:O10"/>
    <mergeCell ref="K11:K12"/>
    <mergeCell ref="M11:O11"/>
    <mergeCell ref="Z9:Z12"/>
    <mergeCell ref="D7:F7"/>
    <mergeCell ref="V11:V12"/>
    <mergeCell ref="U11:U12"/>
    <mergeCell ref="Q11:Q12"/>
    <mergeCell ref="P11:P12"/>
    <mergeCell ref="D9:D12"/>
    <mergeCell ref="P9:T10"/>
    <mergeCell ref="U9:Y10"/>
    <mergeCell ref="F11:F12"/>
  </mergeCells>
  <dataValidations count="1">
    <dataValidation type="textLength" operator="lessThanOrEqual" allowBlank="1" showInputMessage="1" showErrorMessage="1" errorTitle="Недопустимое значение." error="Максимальная длина текста составляет 990 символов." sqref="Z14:Z31">
      <formula1>990</formula1>
    </dataValidation>
  </dataValidations>
  <printOptions/>
  <pageMargins left="0.984251968503937" right="0.5905511811023623" top="0.7874015748031497" bottom="0.7874015748031497" header="0.3937007874015748" footer="0.3937007874015748"/>
  <pageSetup horizontalDpi="200" verticalDpi="200" orientation="landscape" paperSize="9" r:id="rId1"/>
  <headerFooter alignWithMargins="0">
    <oddHeader>&amp;LПодготовлено с помощью ЕИАС ФСТ России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32"/>
  <dimension ref="D7:K20"/>
  <sheetViews>
    <sheetView view="pageBreakPreview" zoomScaleSheetLayoutView="100" zoomScalePageLayoutView="0" workbookViewId="0" topLeftCell="D7">
      <selection activeCell="G13" sqref="G13:K19"/>
    </sheetView>
  </sheetViews>
  <sheetFormatPr defaultColWidth="9.00390625" defaultRowHeight="12.75"/>
  <cols>
    <col min="1" max="2" width="0" style="26" hidden="1" customWidth="1"/>
    <col min="3" max="3" width="9.125" style="26" customWidth="1"/>
    <col min="4" max="4" width="13.50390625" style="152" customWidth="1"/>
    <col min="5" max="5" width="40.50390625" style="26" customWidth="1"/>
    <col min="6" max="6" width="11.50390625" style="70" customWidth="1"/>
    <col min="7" max="7" width="13.375" style="26" customWidth="1"/>
    <col min="8" max="8" width="14.375" style="26" customWidth="1"/>
    <col min="9" max="9" width="13.50390625" style="26" customWidth="1"/>
    <col min="10" max="11" width="15.375" style="26" customWidth="1"/>
    <col min="12" max="16384" width="9.125" style="2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2.75">
      <c r="D7" s="195" t="s">
        <v>94</v>
      </c>
    </row>
    <row r="8" spans="4:6" ht="22.5" customHeight="1">
      <c r="D8" s="491" t="s">
        <v>4</v>
      </c>
      <c r="E8" s="492"/>
      <c r="F8" s="493"/>
    </row>
    <row r="9" spans="4:6" ht="23.25" customHeight="1" thickBot="1">
      <c r="D9" s="503" t="e">
        <f>IF(org="","Не определено",org)</f>
        <v>#REF!</v>
      </c>
      <c r="E9" s="504"/>
      <c r="F9" s="505"/>
    </row>
    <row r="11" spans="4:11" ht="23.25" thickBot="1">
      <c r="D11" s="153" t="s">
        <v>432</v>
      </c>
      <c r="E11" s="111" t="s">
        <v>21</v>
      </c>
      <c r="F11" s="111" t="s">
        <v>342</v>
      </c>
      <c r="G11" s="99" t="s">
        <v>531</v>
      </c>
      <c r="H11" s="99" t="s">
        <v>532</v>
      </c>
      <c r="I11" s="99" t="s">
        <v>533</v>
      </c>
      <c r="J11" s="101" t="s">
        <v>534</v>
      </c>
      <c r="K11" s="121" t="s">
        <v>208</v>
      </c>
    </row>
    <row r="12" spans="4:11" ht="11.25">
      <c r="D12" s="5">
        <v>1</v>
      </c>
      <c r="E12" s="5">
        <v>2</v>
      </c>
      <c r="F12" s="5">
        <v>3</v>
      </c>
      <c r="G12" s="5">
        <v>4</v>
      </c>
      <c r="H12" s="5">
        <v>5</v>
      </c>
      <c r="I12" s="5">
        <v>6</v>
      </c>
      <c r="J12" s="5">
        <v>7</v>
      </c>
      <c r="K12" s="5">
        <v>8</v>
      </c>
    </row>
    <row r="13" spans="4:11" ht="11.25">
      <c r="D13" s="39">
        <v>1</v>
      </c>
      <c r="E13" s="95" t="s">
        <v>148</v>
      </c>
      <c r="F13" s="169" t="s">
        <v>389</v>
      </c>
      <c r="G13" s="358">
        <v>0</v>
      </c>
      <c r="H13" s="358">
        <v>0</v>
      </c>
      <c r="I13" s="358">
        <v>0</v>
      </c>
      <c r="J13" s="358">
        <v>0</v>
      </c>
      <c r="K13" s="512">
        <v>0</v>
      </c>
    </row>
    <row r="14" spans="4:11" ht="11.25">
      <c r="D14" s="39" t="s">
        <v>249</v>
      </c>
      <c r="E14" s="54" t="s">
        <v>118</v>
      </c>
      <c r="F14" s="169" t="s">
        <v>389</v>
      </c>
      <c r="G14" s="150">
        <v>0</v>
      </c>
      <c r="H14" s="150">
        <v>0</v>
      </c>
      <c r="I14" s="150">
        <v>0</v>
      </c>
      <c r="J14" s="150">
        <v>0</v>
      </c>
      <c r="K14" s="513">
        <v>0</v>
      </c>
    </row>
    <row r="15" spans="4:11" ht="11.25">
      <c r="D15" s="39" t="s">
        <v>251</v>
      </c>
      <c r="E15" s="54" t="s">
        <v>323</v>
      </c>
      <c r="F15" s="169" t="s">
        <v>389</v>
      </c>
      <c r="G15" s="150">
        <v>0</v>
      </c>
      <c r="H15" s="150">
        <v>0</v>
      </c>
      <c r="I15" s="150">
        <v>0</v>
      </c>
      <c r="J15" s="150">
        <v>0</v>
      </c>
      <c r="K15" s="513">
        <v>0</v>
      </c>
    </row>
    <row r="16" spans="4:11" ht="11.25">
      <c r="D16" s="39" t="s">
        <v>253</v>
      </c>
      <c r="E16" s="54" t="s">
        <v>324</v>
      </c>
      <c r="F16" s="169" t="s">
        <v>389</v>
      </c>
      <c r="G16" s="150">
        <v>0</v>
      </c>
      <c r="H16" s="150">
        <v>0</v>
      </c>
      <c r="I16" s="150">
        <v>0</v>
      </c>
      <c r="J16" s="150">
        <v>0</v>
      </c>
      <c r="K16" s="514">
        <v>0</v>
      </c>
    </row>
    <row r="17" spans="4:11" ht="11.25">
      <c r="D17" s="39" t="s">
        <v>263</v>
      </c>
      <c r="E17" s="54" t="s">
        <v>325</v>
      </c>
      <c r="F17" s="169" t="s">
        <v>389</v>
      </c>
      <c r="G17" s="358">
        <v>0</v>
      </c>
      <c r="H17" s="358">
        <v>0</v>
      </c>
      <c r="I17" s="358">
        <v>0</v>
      </c>
      <c r="J17" s="358">
        <v>0</v>
      </c>
      <c r="K17" s="514">
        <v>0</v>
      </c>
    </row>
    <row r="18" spans="4:11" ht="9.75" customHeight="1" hidden="1">
      <c r="D18" s="39"/>
      <c r="E18" s="145"/>
      <c r="F18" s="170"/>
      <c r="G18" s="151"/>
      <c r="H18" s="151"/>
      <c r="I18" s="515"/>
      <c r="J18" s="516"/>
      <c r="K18" s="514"/>
    </row>
    <row r="19" spans="4:11" ht="11.25">
      <c r="D19" s="39" t="s">
        <v>468</v>
      </c>
      <c r="E19" s="95" t="s">
        <v>69</v>
      </c>
      <c r="F19" s="169" t="s">
        <v>389</v>
      </c>
      <c r="G19" s="358">
        <v>0</v>
      </c>
      <c r="H19" s="358">
        <v>0</v>
      </c>
      <c r="I19" s="358">
        <v>0</v>
      </c>
      <c r="J19" s="358">
        <v>0</v>
      </c>
      <c r="K19" s="514">
        <v>0</v>
      </c>
    </row>
    <row r="20" spans="4:11" ht="11.25" hidden="1">
      <c r="D20" s="39"/>
      <c r="E20" s="141"/>
      <c r="F20" s="170"/>
      <c r="G20" s="142"/>
      <c r="H20" s="142"/>
      <c r="I20" s="143"/>
      <c r="J20" s="144"/>
      <c r="K20" s="149"/>
    </row>
  </sheetData>
  <sheetProtection/>
  <mergeCells count="2">
    <mergeCell ref="D8:F8"/>
    <mergeCell ref="D9:F9"/>
  </mergeCells>
  <dataValidations count="1">
    <dataValidation type="textLength" operator="lessThanOrEqual" allowBlank="1" showInputMessage="1" showErrorMessage="1" errorTitle="Недопустимое значение." error="Максимальная длина текста составляет 990 символов." sqref="K13:K15">
      <formula1>990</formula1>
    </dataValidation>
  </dataValidations>
  <hyperlinks>
    <hyperlink ref="D7" location="'Список листов'!A1" display="Список листов"/>
  </hyperlinks>
  <printOptions/>
  <pageMargins left="0.984251968503937" right="0.590551181102362" top="0.78740157480315" bottom="0.78740157480315" header="0.393700787401575" footer="0.393700787401575"/>
  <pageSetup horizontalDpi="200" verticalDpi="200" orientation="portrait" paperSize="9" r:id="rId1"/>
  <headerFooter alignWithMargins="0">
    <oddHeader>&amp;LПодготовлено с помощью ЕИАС ФСТ России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19"/>
  <dimension ref="D7:J27"/>
  <sheetViews>
    <sheetView tabSelected="1" view="pageBreakPreview" zoomScaleSheetLayoutView="100" zoomScalePageLayoutView="0" workbookViewId="0" topLeftCell="C7">
      <selection activeCell="J17" sqref="J17"/>
    </sheetView>
  </sheetViews>
  <sheetFormatPr defaultColWidth="9.00390625" defaultRowHeight="12.75"/>
  <cols>
    <col min="1" max="2" width="0" style="44" hidden="1" customWidth="1"/>
    <col min="3" max="3" width="9.125" style="44" customWidth="1"/>
    <col min="4" max="4" width="7.50390625" style="62" customWidth="1"/>
    <col min="5" max="5" width="55.125" style="44" customWidth="1"/>
    <col min="6" max="6" width="12.625" style="44" customWidth="1"/>
    <col min="7" max="7" width="13.50390625" style="44" customWidth="1"/>
    <col min="8" max="8" width="12.625" style="44" customWidth="1"/>
    <col min="9" max="9" width="12.50390625" style="44" customWidth="1"/>
    <col min="10" max="10" width="13.50390625" style="44" customWidth="1"/>
    <col min="11" max="16384" width="9.125" style="4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10" s="35" customFormat="1" ht="11.25">
      <c r="D7" s="506" t="s">
        <v>566</v>
      </c>
      <c r="E7" s="507"/>
      <c r="F7" s="508"/>
      <c r="G7" s="93"/>
      <c r="H7" s="93"/>
      <c r="I7" s="93"/>
      <c r="J7" s="93"/>
    </row>
    <row r="9" spans="4:10" ht="23.25" thickBot="1">
      <c r="D9" s="98" t="s">
        <v>401</v>
      </c>
      <c r="E9" s="99" t="s">
        <v>574</v>
      </c>
      <c r="F9" s="99" t="s">
        <v>531</v>
      </c>
      <c r="G9" s="99" t="s">
        <v>532</v>
      </c>
      <c r="H9" s="99" t="s">
        <v>533</v>
      </c>
      <c r="I9" s="100" t="s">
        <v>534</v>
      </c>
      <c r="J9" s="121" t="s">
        <v>208</v>
      </c>
    </row>
    <row r="10" spans="4:10" ht="11.25">
      <c r="D10" s="12">
        <v>1</v>
      </c>
      <c r="E10" s="12">
        <v>2</v>
      </c>
      <c r="F10" s="12">
        <v>3</v>
      </c>
      <c r="G10" s="12">
        <v>4</v>
      </c>
      <c r="H10" s="12">
        <v>5</v>
      </c>
      <c r="I10" s="12">
        <v>6</v>
      </c>
      <c r="J10" s="12" t="s">
        <v>540</v>
      </c>
    </row>
    <row r="11" spans="4:10" ht="11.25">
      <c r="D11" s="59" t="s">
        <v>467</v>
      </c>
      <c r="E11" s="167" t="s">
        <v>556</v>
      </c>
      <c r="F11" s="6">
        <v>45.62</v>
      </c>
      <c r="G11" s="6">
        <v>-385.3</v>
      </c>
      <c r="H11" s="6">
        <v>63.53</v>
      </c>
      <c r="I11" s="6">
        <v>51.08</v>
      </c>
      <c r="J11" s="6"/>
    </row>
    <row r="12" spans="4:10" ht="11.25">
      <c r="D12" s="57"/>
      <c r="E12" s="161" t="s">
        <v>555</v>
      </c>
      <c r="F12" s="7"/>
      <c r="G12" s="7"/>
      <c r="H12" s="7"/>
      <c r="I12" s="7"/>
      <c r="J12" s="168"/>
    </row>
    <row r="13" spans="4:10" ht="11.25">
      <c r="D13" s="57" t="s">
        <v>468</v>
      </c>
      <c r="E13" s="161" t="s">
        <v>557</v>
      </c>
      <c r="F13" s="7"/>
      <c r="G13" s="7"/>
      <c r="H13" s="7"/>
      <c r="I13" s="7"/>
      <c r="J13" s="168"/>
    </row>
    <row r="14" spans="4:10" ht="11.25">
      <c r="D14" s="57" t="s">
        <v>469</v>
      </c>
      <c r="E14" s="161" t="s">
        <v>568</v>
      </c>
      <c r="F14" s="7"/>
      <c r="G14" s="7"/>
      <c r="H14" s="7"/>
      <c r="I14" s="7"/>
      <c r="J14" s="168"/>
    </row>
    <row r="15" spans="4:10" ht="11.25">
      <c r="D15" s="57" t="s">
        <v>470</v>
      </c>
      <c r="E15" s="161" t="s">
        <v>558</v>
      </c>
      <c r="F15" s="13"/>
      <c r="G15" s="13"/>
      <c r="H15" s="13"/>
      <c r="I15" s="13"/>
      <c r="J15" s="13"/>
    </row>
    <row r="16" spans="4:10" ht="11.25">
      <c r="D16" s="57"/>
      <c r="E16" s="161" t="s">
        <v>559</v>
      </c>
      <c r="F16" s="7"/>
      <c r="G16" s="7"/>
      <c r="H16" s="7"/>
      <c r="I16" s="7"/>
      <c r="J16" s="168"/>
    </row>
    <row r="17" spans="4:10" ht="11.25">
      <c r="D17" s="57"/>
      <c r="E17" s="161" t="s">
        <v>589</v>
      </c>
      <c r="F17" s="7"/>
      <c r="G17" s="7"/>
      <c r="H17" s="7"/>
      <c r="I17" s="7">
        <v>35</v>
      </c>
      <c r="J17" s="168"/>
    </row>
    <row r="18" spans="4:10" ht="11.25">
      <c r="D18" s="57"/>
      <c r="E18" s="161" t="s">
        <v>560</v>
      </c>
      <c r="F18" s="7"/>
      <c r="G18" s="7"/>
      <c r="H18" s="7"/>
      <c r="I18" s="7"/>
      <c r="J18" s="168"/>
    </row>
    <row r="19" spans="4:10" ht="11.25">
      <c r="D19" s="57" t="s">
        <v>471</v>
      </c>
      <c r="E19" s="161" t="s">
        <v>561</v>
      </c>
      <c r="F19" s="7"/>
      <c r="G19" s="7"/>
      <c r="H19" s="7"/>
      <c r="I19" s="7"/>
      <c r="J19" s="168"/>
    </row>
    <row r="20" spans="4:10" ht="11.25">
      <c r="D20" s="57" t="s">
        <v>483</v>
      </c>
      <c r="E20" s="161" t="s">
        <v>562</v>
      </c>
      <c r="F20" s="7"/>
      <c r="G20" s="7"/>
      <c r="H20" s="7"/>
      <c r="I20" s="7"/>
      <c r="J20" s="168"/>
    </row>
    <row r="21" spans="4:10" ht="11.25">
      <c r="D21" s="57" t="s">
        <v>540</v>
      </c>
      <c r="E21" s="161" t="s">
        <v>563</v>
      </c>
      <c r="F21" s="9"/>
      <c r="G21" s="9"/>
      <c r="H21" s="9"/>
      <c r="I21" s="9"/>
      <c r="J21" s="9"/>
    </row>
    <row r="22" spans="4:10" ht="11.25">
      <c r="D22" s="57" t="s">
        <v>62</v>
      </c>
      <c r="E22" s="161" t="s">
        <v>564</v>
      </c>
      <c r="F22" s="7"/>
      <c r="G22" s="7"/>
      <c r="H22" s="7"/>
      <c r="I22" s="7"/>
      <c r="J22" s="168"/>
    </row>
    <row r="23" spans="4:10" ht="11.25">
      <c r="D23" s="58" t="s">
        <v>64</v>
      </c>
      <c r="E23" s="161" t="s">
        <v>569</v>
      </c>
      <c r="F23" s="7"/>
      <c r="G23" s="7"/>
      <c r="H23" s="7"/>
      <c r="I23" s="7"/>
      <c r="J23" s="168"/>
    </row>
    <row r="24" spans="4:10" ht="11.25">
      <c r="D24" s="57" t="s">
        <v>65</v>
      </c>
      <c r="E24" s="161" t="s">
        <v>570</v>
      </c>
      <c r="F24" s="9"/>
      <c r="G24" s="9"/>
      <c r="H24" s="9"/>
      <c r="I24" s="9"/>
      <c r="J24" s="9"/>
    </row>
    <row r="25" spans="4:10" ht="12.75" customHeight="1">
      <c r="D25" s="57" t="s">
        <v>5</v>
      </c>
      <c r="E25" s="150"/>
      <c r="F25" s="7"/>
      <c r="G25" s="7"/>
      <c r="H25" s="7"/>
      <c r="I25" s="7"/>
      <c r="J25" s="7"/>
    </row>
    <row r="26" spans="4:10" ht="11.25">
      <c r="D26" s="57" t="s">
        <v>567</v>
      </c>
      <c r="E26" s="161" t="s">
        <v>70</v>
      </c>
      <c r="F26" s="6">
        <v>45.62</v>
      </c>
      <c r="G26" s="6">
        <v>-385.3</v>
      </c>
      <c r="H26" s="6">
        <v>63.53</v>
      </c>
      <c r="I26" s="6">
        <v>51.08</v>
      </c>
      <c r="J26" s="13"/>
    </row>
    <row r="27" spans="4:10" ht="11.25">
      <c r="D27" s="57" t="s">
        <v>128</v>
      </c>
      <c r="E27" s="161" t="s">
        <v>565</v>
      </c>
      <c r="F27" s="7"/>
      <c r="G27" s="7"/>
      <c r="H27" s="7"/>
      <c r="I27" s="7"/>
      <c r="J27" s="168"/>
    </row>
  </sheetData>
  <sheetProtection/>
  <mergeCells count="1">
    <mergeCell ref="D7:F7"/>
  </mergeCells>
  <dataValidations count="1">
    <dataValidation type="textLength" operator="lessThanOrEqual" allowBlank="1" showInputMessage="1" showErrorMessage="1" errorTitle="Недопустимое значение." error="Максимальная длина текста составляет 990 символов." sqref="F11:J27">
      <formula1>990</formula1>
    </dataValidation>
  </dataValidations>
  <printOptions/>
  <pageMargins left="0.984251968503937" right="0.5905511811023623" top="0.7874015748031497" bottom="0.7874015748031497" header="0.3937007874015748" footer="0.3937007874015748"/>
  <pageSetup horizontalDpi="200" verticalDpi="200" orientation="landscape" paperSize="9" r:id="rId2"/>
  <headerFooter alignWithMargins="0">
    <oddHeader>&amp;LПодготовлено с помощью ЕИАС ФСТ России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12"/>
  <dimension ref="D7:G14"/>
  <sheetViews>
    <sheetView view="pageBreakPreview" zoomScaleSheetLayoutView="100" zoomScalePageLayoutView="0" workbookViewId="0" topLeftCell="C7">
      <selection activeCell="E13" sqref="E13"/>
    </sheetView>
  </sheetViews>
  <sheetFormatPr defaultColWidth="9.00390625" defaultRowHeight="12.75"/>
  <cols>
    <col min="1" max="2" width="0" style="44" hidden="1" customWidth="1"/>
    <col min="3" max="4" width="9.125" style="44" customWidth="1"/>
    <col min="5" max="5" width="60.125" style="44" customWidth="1"/>
    <col min="6" max="6" width="20.50390625" style="44" customWidth="1"/>
    <col min="7" max="7" width="25.50390625" style="44" customWidth="1"/>
    <col min="8" max="16384" width="9.125" style="4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7" ht="11.25">
      <c r="D7" s="509" t="s">
        <v>573</v>
      </c>
      <c r="E7" s="510"/>
      <c r="F7" s="511"/>
      <c r="G7" s="93"/>
    </row>
    <row r="8" spans="5:7" s="26" customFormat="1" ht="11.25">
      <c r="E8" s="90"/>
      <c r="F8" s="90"/>
      <c r="G8" s="90"/>
    </row>
    <row r="9" spans="4:7" ht="16.5" customHeight="1" thickBot="1">
      <c r="D9" s="119" t="s">
        <v>278</v>
      </c>
      <c r="E9" s="120" t="s">
        <v>574</v>
      </c>
      <c r="F9" s="120" t="s">
        <v>534</v>
      </c>
      <c r="G9" s="121" t="s">
        <v>208</v>
      </c>
    </row>
    <row r="10" spans="4:7" ht="11.25">
      <c r="D10" s="12" t="s">
        <v>467</v>
      </c>
      <c r="E10" s="12" t="s">
        <v>468</v>
      </c>
      <c r="F10" s="12" t="s">
        <v>469</v>
      </c>
      <c r="G10" s="12" t="s">
        <v>470</v>
      </c>
    </row>
    <row r="11" spans="4:7" ht="45">
      <c r="D11" s="66">
        <v>1</v>
      </c>
      <c r="E11" s="123" t="s">
        <v>232</v>
      </c>
      <c r="F11" s="13">
        <f>SUM(F12:F12)</f>
        <v>0</v>
      </c>
      <c r="G11" s="124"/>
    </row>
    <row r="12" spans="4:7" ht="11.25">
      <c r="D12" s="65"/>
      <c r="E12" s="42"/>
      <c r="F12" s="15"/>
      <c r="G12" s="125"/>
    </row>
    <row r="13" spans="4:7" ht="57">
      <c r="D13" s="65">
        <v>2</v>
      </c>
      <c r="E13" s="122" t="s">
        <v>231</v>
      </c>
      <c r="F13" s="8">
        <f>SUM(F14:F14)</f>
        <v>0</v>
      </c>
      <c r="G13" s="125"/>
    </row>
    <row r="14" spans="4:7" ht="11.25">
      <c r="D14" s="65"/>
      <c r="E14" s="42"/>
      <c r="F14" s="15"/>
      <c r="G14" s="125"/>
    </row>
  </sheetData>
  <sheetProtection/>
  <mergeCells count="1">
    <mergeCell ref="D7:F7"/>
  </mergeCells>
  <printOptions/>
  <pageMargins left="0.984251968503937" right="0.5905511811023623" top="0.7874015748031497" bottom="0.7874015748031497" header="0.3937007874015748" footer="0.3937007874015748"/>
  <pageSetup horizontalDpi="200" verticalDpi="200" orientation="landscape" paperSize="9" r:id="rId1"/>
  <headerFooter alignWithMargins="0">
    <oddHeader>&amp;LПодготовлено с помощью ЕИАС ФСТ России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_006"/>
  <dimension ref="A1:AL109"/>
  <sheetViews>
    <sheetView showGridLines="0" view="pageBreakPreview" zoomScaleSheetLayoutView="100" zoomScalePageLayoutView="55" workbookViewId="0" topLeftCell="X8">
      <selection activeCell="AC70" sqref="AC70"/>
    </sheetView>
  </sheetViews>
  <sheetFormatPr defaultColWidth="9.00390625" defaultRowHeight="12.75"/>
  <cols>
    <col min="1" max="2" width="0" style="3" hidden="1" customWidth="1"/>
    <col min="3" max="3" width="2.625" style="3" customWidth="1"/>
    <col min="4" max="4" width="9.625" style="22" customWidth="1"/>
    <col min="5" max="5" width="60.50390625" style="3" customWidth="1"/>
    <col min="6" max="6" width="10.625" style="3" customWidth="1"/>
    <col min="7" max="36" width="9.625" style="3" customWidth="1"/>
    <col min="37" max="37" width="15.625" style="3" customWidth="1"/>
    <col min="38" max="38" width="12.375" style="3" customWidth="1"/>
    <col min="39" max="16384" width="9.125" style="3" customWidth="1"/>
  </cols>
  <sheetData>
    <row r="1" spans="1:38" ht="11.25" hidden="1">
      <c r="A1" s="24"/>
      <c r="B1" s="24"/>
      <c r="C1" s="24"/>
      <c r="D1" s="25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</row>
    <row r="2" spans="1:38" ht="11.25" hidden="1">
      <c r="A2" s="24"/>
      <c r="B2" s="24"/>
      <c r="C2" s="24"/>
      <c r="D2" s="25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</row>
    <row r="3" spans="1:38" ht="11.25" hidden="1">
      <c r="A3" s="24"/>
      <c r="B3" s="24"/>
      <c r="C3" s="24"/>
      <c r="D3" s="25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</row>
    <row r="4" spans="1:38" ht="11.25" hidden="1">
      <c r="A4" s="24"/>
      <c r="B4" s="24"/>
      <c r="C4" s="24"/>
      <c r="D4" s="25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</row>
    <row r="5" spans="1:38" ht="11.25" hidden="1">
      <c r="A5" s="24"/>
      <c r="B5" s="24"/>
      <c r="C5" s="24"/>
      <c r="D5" s="25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</row>
    <row r="6" spans="1:38" ht="11.25" hidden="1">
      <c r="A6" s="24"/>
      <c r="B6" s="24"/>
      <c r="C6" s="24"/>
      <c r="D6" s="25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</row>
    <row r="7" spans="1:38" ht="11.25" hidden="1">
      <c r="A7" s="24"/>
      <c r="B7" s="24"/>
      <c r="C7" s="24"/>
      <c r="D7" s="25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</row>
    <row r="8" spans="1:38" ht="13.5" customHeight="1">
      <c r="A8" s="24"/>
      <c r="B8" s="24"/>
      <c r="C8" s="223"/>
      <c r="D8" s="224" t="s">
        <v>94</v>
      </c>
      <c r="E8" s="225"/>
      <c r="F8" s="225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5"/>
    </row>
    <row r="9" spans="1:38" ht="37.5" customHeight="1">
      <c r="A9" s="24"/>
      <c r="B9" s="24"/>
      <c r="C9" s="91"/>
      <c r="D9" s="335" t="s">
        <v>576</v>
      </c>
      <c r="E9" s="336"/>
      <c r="F9" s="337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24"/>
    </row>
    <row r="10" spans="1:38" ht="37.5" customHeight="1">
      <c r="A10" s="24"/>
      <c r="B10" s="24"/>
      <c r="C10" s="91"/>
      <c r="D10" s="238"/>
      <c r="E10" s="239"/>
      <c r="F10" s="23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24"/>
    </row>
    <row r="11" spans="1:38" ht="17.25" customHeight="1">
      <c r="A11" s="24"/>
      <c r="B11" s="24"/>
      <c r="C11" s="91"/>
      <c r="D11" s="339" t="s">
        <v>304</v>
      </c>
      <c r="E11" s="328" t="s">
        <v>574</v>
      </c>
      <c r="F11" s="328" t="s">
        <v>543</v>
      </c>
      <c r="G11" s="388" t="s">
        <v>545</v>
      </c>
      <c r="H11" s="342"/>
      <c r="I11" s="342"/>
      <c r="J11" s="342"/>
      <c r="K11" s="342"/>
      <c r="L11" s="342"/>
      <c r="M11" s="342"/>
      <c r="N11" s="342"/>
      <c r="O11" s="343"/>
      <c r="P11" s="388" t="s">
        <v>546</v>
      </c>
      <c r="Q11" s="342"/>
      <c r="R11" s="342"/>
      <c r="S11" s="342"/>
      <c r="T11" s="342"/>
      <c r="U11" s="342"/>
      <c r="V11" s="342"/>
      <c r="W11" s="342"/>
      <c r="X11" s="343"/>
      <c r="Y11" s="338" t="s">
        <v>577</v>
      </c>
      <c r="Z11" s="338"/>
      <c r="AA11" s="338"/>
      <c r="AB11" s="338"/>
      <c r="AC11" s="338"/>
      <c r="AD11" s="338"/>
      <c r="AE11" s="338"/>
      <c r="AF11" s="338"/>
      <c r="AG11" s="323" t="s">
        <v>578</v>
      </c>
      <c r="AH11" s="324"/>
      <c r="AI11" s="324"/>
      <c r="AJ11" s="324"/>
      <c r="AK11" s="320" t="s">
        <v>579</v>
      </c>
      <c r="AL11" s="331" t="s">
        <v>208</v>
      </c>
    </row>
    <row r="12" spans="1:38" ht="17.25" customHeight="1">
      <c r="A12" s="24"/>
      <c r="B12" s="24"/>
      <c r="C12" s="91"/>
      <c r="D12" s="340"/>
      <c r="E12" s="329"/>
      <c r="F12" s="329"/>
      <c r="G12" s="333" t="s">
        <v>343</v>
      </c>
      <c r="H12" s="334"/>
      <c r="I12" s="334"/>
      <c r="J12" s="334"/>
      <c r="K12" s="333" t="s">
        <v>544</v>
      </c>
      <c r="L12" s="334"/>
      <c r="M12" s="334"/>
      <c r="N12" s="334"/>
      <c r="O12" s="386" t="s">
        <v>521</v>
      </c>
      <c r="P12" s="385" t="s">
        <v>343</v>
      </c>
      <c r="Q12" s="385"/>
      <c r="R12" s="385"/>
      <c r="S12" s="385"/>
      <c r="T12" s="385" t="s">
        <v>544</v>
      </c>
      <c r="U12" s="385"/>
      <c r="V12" s="385"/>
      <c r="W12" s="385"/>
      <c r="X12" s="386" t="s">
        <v>521</v>
      </c>
      <c r="Y12" s="385" t="s">
        <v>343</v>
      </c>
      <c r="Z12" s="385"/>
      <c r="AA12" s="385"/>
      <c r="AB12" s="385"/>
      <c r="AC12" s="385" t="s">
        <v>547</v>
      </c>
      <c r="AD12" s="385"/>
      <c r="AE12" s="385"/>
      <c r="AF12" s="385"/>
      <c r="AG12" s="325"/>
      <c r="AH12" s="326"/>
      <c r="AI12" s="326"/>
      <c r="AJ12" s="326"/>
      <c r="AK12" s="321"/>
      <c r="AL12" s="332"/>
    </row>
    <row r="13" spans="1:38" ht="36" customHeight="1" thickBot="1">
      <c r="A13" s="24"/>
      <c r="B13" s="24"/>
      <c r="C13" s="91"/>
      <c r="D13" s="341"/>
      <c r="E13" s="330"/>
      <c r="F13" s="330"/>
      <c r="G13" s="227" t="s">
        <v>503</v>
      </c>
      <c r="H13" s="227" t="s">
        <v>504</v>
      </c>
      <c r="I13" s="227" t="s">
        <v>457</v>
      </c>
      <c r="J13" s="227" t="s">
        <v>541</v>
      </c>
      <c r="K13" s="227" t="s">
        <v>503</v>
      </c>
      <c r="L13" s="227" t="s">
        <v>504</v>
      </c>
      <c r="M13" s="227" t="s">
        <v>457</v>
      </c>
      <c r="N13" s="227" t="s">
        <v>541</v>
      </c>
      <c r="O13" s="387"/>
      <c r="P13" s="227" t="s">
        <v>503</v>
      </c>
      <c r="Q13" s="227" t="s">
        <v>504</v>
      </c>
      <c r="R13" s="227" t="s">
        <v>457</v>
      </c>
      <c r="S13" s="227" t="s">
        <v>541</v>
      </c>
      <c r="T13" s="227" t="s">
        <v>503</v>
      </c>
      <c r="U13" s="227" t="s">
        <v>504</v>
      </c>
      <c r="V13" s="227" t="s">
        <v>457</v>
      </c>
      <c r="W13" s="227" t="s">
        <v>541</v>
      </c>
      <c r="X13" s="387"/>
      <c r="Y13" s="227" t="s">
        <v>503</v>
      </c>
      <c r="Z13" s="227" t="s">
        <v>504</v>
      </c>
      <c r="AA13" s="227" t="s">
        <v>457</v>
      </c>
      <c r="AB13" s="227" t="s">
        <v>541</v>
      </c>
      <c r="AC13" s="227" t="s">
        <v>503</v>
      </c>
      <c r="AD13" s="227" t="s">
        <v>504</v>
      </c>
      <c r="AE13" s="227" t="s">
        <v>457</v>
      </c>
      <c r="AF13" s="227" t="s">
        <v>541</v>
      </c>
      <c r="AG13" s="227" t="s">
        <v>503</v>
      </c>
      <c r="AH13" s="227" t="s">
        <v>504</v>
      </c>
      <c r="AI13" s="227" t="s">
        <v>457</v>
      </c>
      <c r="AJ13" s="227" t="s">
        <v>541</v>
      </c>
      <c r="AK13" s="322"/>
      <c r="AL13" s="319"/>
    </row>
    <row r="14" spans="1:38" ht="13.5" customHeight="1">
      <c r="A14" s="24"/>
      <c r="B14" s="24"/>
      <c r="C14" s="91"/>
      <c r="D14" s="130">
        <f>C14+1</f>
        <v>1</v>
      </c>
      <c r="E14" s="49">
        <f>D14+1</f>
        <v>2</v>
      </c>
      <c r="F14" s="49">
        <f>E14+1</f>
        <v>3</v>
      </c>
      <c r="G14" s="49">
        <f aca="true" t="shared" si="0" ref="G14:AK14">F14+1</f>
        <v>4</v>
      </c>
      <c r="H14" s="49">
        <f t="shared" si="0"/>
        <v>5</v>
      </c>
      <c r="I14" s="49">
        <f t="shared" si="0"/>
        <v>6</v>
      </c>
      <c r="J14" s="49">
        <f t="shared" si="0"/>
        <v>7</v>
      </c>
      <c r="K14" s="49">
        <f t="shared" si="0"/>
        <v>8</v>
      </c>
      <c r="L14" s="49">
        <f t="shared" si="0"/>
        <v>9</v>
      </c>
      <c r="M14" s="49">
        <f t="shared" si="0"/>
        <v>10</v>
      </c>
      <c r="N14" s="49">
        <f t="shared" si="0"/>
        <v>11</v>
      </c>
      <c r="O14" s="49">
        <f t="shared" si="0"/>
        <v>12</v>
      </c>
      <c r="P14" s="49">
        <f t="shared" si="0"/>
        <v>13</v>
      </c>
      <c r="Q14" s="49">
        <f t="shared" si="0"/>
        <v>14</v>
      </c>
      <c r="R14" s="49">
        <f t="shared" si="0"/>
        <v>15</v>
      </c>
      <c r="S14" s="49">
        <f t="shared" si="0"/>
        <v>16</v>
      </c>
      <c r="T14" s="49">
        <f t="shared" si="0"/>
        <v>17</v>
      </c>
      <c r="U14" s="49">
        <f t="shared" si="0"/>
        <v>18</v>
      </c>
      <c r="V14" s="49">
        <f t="shared" si="0"/>
        <v>19</v>
      </c>
      <c r="W14" s="49">
        <f t="shared" si="0"/>
        <v>20</v>
      </c>
      <c r="X14" s="49">
        <f t="shared" si="0"/>
        <v>21</v>
      </c>
      <c r="Y14" s="49">
        <f t="shared" si="0"/>
        <v>22</v>
      </c>
      <c r="Z14" s="49">
        <f t="shared" si="0"/>
        <v>23</v>
      </c>
      <c r="AA14" s="49">
        <f t="shared" si="0"/>
        <v>24</v>
      </c>
      <c r="AB14" s="49">
        <f t="shared" si="0"/>
        <v>25</v>
      </c>
      <c r="AC14" s="49">
        <f t="shared" si="0"/>
        <v>26</v>
      </c>
      <c r="AD14" s="49">
        <f t="shared" si="0"/>
        <v>27</v>
      </c>
      <c r="AE14" s="49">
        <f t="shared" si="0"/>
        <v>28</v>
      </c>
      <c r="AF14" s="49">
        <f t="shared" si="0"/>
        <v>29</v>
      </c>
      <c r="AG14" s="49">
        <f t="shared" si="0"/>
        <v>30</v>
      </c>
      <c r="AH14" s="49">
        <f t="shared" si="0"/>
        <v>31</v>
      </c>
      <c r="AI14" s="49">
        <f t="shared" si="0"/>
        <v>32</v>
      </c>
      <c r="AJ14" s="49">
        <f t="shared" si="0"/>
        <v>33</v>
      </c>
      <c r="AK14" s="49">
        <f t="shared" si="0"/>
        <v>34</v>
      </c>
      <c r="AL14" s="130">
        <v>24</v>
      </c>
    </row>
    <row r="15" spans="1:38" ht="15" customHeight="1">
      <c r="A15" s="24"/>
      <c r="B15" s="24"/>
      <c r="C15" s="91"/>
      <c r="D15" s="131">
        <v>1</v>
      </c>
      <c r="E15" s="50" t="s">
        <v>99</v>
      </c>
      <c r="F15" s="134" t="s">
        <v>11</v>
      </c>
      <c r="G15" s="228">
        <v>4.3</v>
      </c>
      <c r="H15" s="228"/>
      <c r="I15" s="228"/>
      <c r="J15" s="229"/>
      <c r="K15" s="228">
        <v>0</v>
      </c>
      <c r="L15" s="228"/>
      <c r="M15" s="228"/>
      <c r="N15" s="229"/>
      <c r="O15" s="229"/>
      <c r="P15" s="228">
        <v>4.5</v>
      </c>
      <c r="Q15" s="228"/>
      <c r="R15" s="228"/>
      <c r="S15" s="229"/>
      <c r="T15" s="228">
        <v>0</v>
      </c>
      <c r="U15" s="228"/>
      <c r="V15" s="228"/>
      <c r="W15" s="229"/>
      <c r="X15" s="229"/>
      <c r="Y15" s="228">
        <v>4.8</v>
      </c>
      <c r="Z15" s="228"/>
      <c r="AA15" s="228"/>
      <c r="AB15" s="229"/>
      <c r="AC15" s="228">
        <v>0</v>
      </c>
      <c r="AD15" s="228"/>
      <c r="AE15" s="228"/>
      <c r="AF15" s="229"/>
      <c r="AG15" s="228">
        <v>5.1</v>
      </c>
      <c r="AH15" s="228"/>
      <c r="AI15" s="228"/>
      <c r="AJ15" s="229"/>
      <c r="AK15" s="230"/>
      <c r="AL15" s="208"/>
    </row>
    <row r="16" spans="1:38" ht="15" customHeight="1">
      <c r="A16" s="24"/>
      <c r="B16" s="24"/>
      <c r="C16" s="91"/>
      <c r="D16" s="132">
        <v>2</v>
      </c>
      <c r="E16" s="45" t="s">
        <v>306</v>
      </c>
      <c r="F16" s="134" t="s">
        <v>11</v>
      </c>
      <c r="G16" s="231">
        <v>751.2</v>
      </c>
      <c r="H16" s="231"/>
      <c r="I16" s="231"/>
      <c r="J16" s="232"/>
      <c r="K16" s="231">
        <v>793.1</v>
      </c>
      <c r="L16" s="231"/>
      <c r="M16" s="231"/>
      <c r="N16" s="232"/>
      <c r="O16" s="232"/>
      <c r="P16" s="231">
        <v>9096.46</v>
      </c>
      <c r="Q16" s="231"/>
      <c r="R16" s="231"/>
      <c r="S16" s="232"/>
      <c r="T16" s="231">
        <v>599.3</v>
      </c>
      <c r="U16" s="231"/>
      <c r="V16" s="231"/>
      <c r="W16" s="232"/>
      <c r="X16" s="232"/>
      <c r="Y16" s="231">
        <v>1006.2</v>
      </c>
      <c r="Z16" s="231"/>
      <c r="AA16" s="231"/>
      <c r="AB16" s="232"/>
      <c r="AC16" s="231">
        <v>74</v>
      </c>
      <c r="AD16" s="231"/>
      <c r="AE16" s="231"/>
      <c r="AF16" s="232"/>
      <c r="AG16" s="231">
        <v>1270.1</v>
      </c>
      <c r="AH16" s="231"/>
      <c r="AI16" s="231"/>
      <c r="AJ16" s="232"/>
      <c r="AK16" s="233"/>
      <c r="AL16" s="209"/>
    </row>
    <row r="17" spans="1:38" ht="15" customHeight="1">
      <c r="A17" s="24"/>
      <c r="B17" s="24"/>
      <c r="C17" s="91"/>
      <c r="D17" s="53" t="s">
        <v>267</v>
      </c>
      <c r="E17" s="54" t="s">
        <v>307</v>
      </c>
      <c r="F17" s="46" t="s">
        <v>12</v>
      </c>
      <c r="G17" s="231">
        <v>170.53</v>
      </c>
      <c r="H17" s="231"/>
      <c r="I17" s="231"/>
      <c r="J17" s="232"/>
      <c r="K17" s="231">
        <v>186.4</v>
      </c>
      <c r="L17" s="231"/>
      <c r="M17" s="231"/>
      <c r="N17" s="232"/>
      <c r="O17" s="232"/>
      <c r="P17" s="231">
        <v>200.4</v>
      </c>
      <c r="Q17" s="231"/>
      <c r="R17" s="231"/>
      <c r="S17" s="232"/>
      <c r="T17" s="231"/>
      <c r="U17" s="231"/>
      <c r="V17" s="231"/>
      <c r="W17" s="232"/>
      <c r="X17" s="232"/>
      <c r="Y17" s="231"/>
      <c r="Z17" s="231"/>
      <c r="AA17" s="231"/>
      <c r="AB17" s="232"/>
      <c r="AC17" s="231"/>
      <c r="AD17" s="231"/>
      <c r="AE17" s="231"/>
      <c r="AF17" s="232"/>
      <c r="AG17" s="231"/>
      <c r="AH17" s="231"/>
      <c r="AI17" s="231"/>
      <c r="AJ17" s="232"/>
      <c r="AK17" s="233"/>
      <c r="AL17" s="210"/>
    </row>
    <row r="18" spans="1:38" ht="15" customHeight="1">
      <c r="A18" s="24"/>
      <c r="B18" s="24"/>
      <c r="C18" s="91"/>
      <c r="D18" s="53" t="s">
        <v>538</v>
      </c>
      <c r="E18" s="54" t="s">
        <v>190</v>
      </c>
      <c r="F18" s="46" t="s">
        <v>280</v>
      </c>
      <c r="G18" s="231">
        <v>4.405</v>
      </c>
      <c r="H18" s="231"/>
      <c r="I18" s="231"/>
      <c r="J18" s="232"/>
      <c r="K18" s="231"/>
      <c r="L18" s="231"/>
      <c r="M18" s="231"/>
      <c r="N18" s="232"/>
      <c r="O18" s="232"/>
      <c r="P18" s="231">
        <v>4.523</v>
      </c>
      <c r="Q18" s="231"/>
      <c r="R18" s="231"/>
      <c r="S18" s="232"/>
      <c r="T18" s="231"/>
      <c r="U18" s="231"/>
      <c r="V18" s="231"/>
      <c r="W18" s="232"/>
      <c r="X18" s="232"/>
      <c r="Y18" s="231"/>
      <c r="Z18" s="231"/>
      <c r="AA18" s="231"/>
      <c r="AB18" s="232"/>
      <c r="AC18" s="231"/>
      <c r="AD18" s="231"/>
      <c r="AE18" s="231"/>
      <c r="AF18" s="232"/>
      <c r="AG18" s="231"/>
      <c r="AH18" s="231"/>
      <c r="AI18" s="231"/>
      <c r="AJ18" s="232"/>
      <c r="AK18" s="233"/>
      <c r="AL18" s="208"/>
    </row>
    <row r="19" spans="1:38" ht="15" customHeight="1">
      <c r="A19" s="24"/>
      <c r="B19" s="24"/>
      <c r="C19" s="91"/>
      <c r="D19" s="53" t="s">
        <v>539</v>
      </c>
      <c r="E19" s="54" t="s">
        <v>335</v>
      </c>
      <c r="F19" s="46" t="s">
        <v>309</v>
      </c>
      <c r="G19" s="231"/>
      <c r="H19" s="231"/>
      <c r="I19" s="231"/>
      <c r="J19" s="232"/>
      <c r="K19" s="231"/>
      <c r="L19" s="231"/>
      <c r="M19" s="231"/>
      <c r="N19" s="232"/>
      <c r="O19" s="232"/>
      <c r="P19" s="231"/>
      <c r="Q19" s="231"/>
      <c r="R19" s="231"/>
      <c r="S19" s="232"/>
      <c r="T19" s="231"/>
      <c r="U19" s="231"/>
      <c r="V19" s="231"/>
      <c r="W19" s="232"/>
      <c r="X19" s="232"/>
      <c r="Y19" s="231"/>
      <c r="Z19" s="231"/>
      <c r="AA19" s="231"/>
      <c r="AB19" s="232"/>
      <c r="AC19" s="231"/>
      <c r="AD19" s="231"/>
      <c r="AE19" s="231"/>
      <c r="AF19" s="232"/>
      <c r="AG19" s="231"/>
      <c r="AH19" s="231"/>
      <c r="AI19" s="231"/>
      <c r="AJ19" s="232"/>
      <c r="AK19" s="233"/>
      <c r="AL19" s="209"/>
    </row>
    <row r="20" spans="1:38" ht="15" customHeight="1">
      <c r="A20" s="24"/>
      <c r="B20" s="24"/>
      <c r="C20" s="91"/>
      <c r="D20" s="132">
        <v>3</v>
      </c>
      <c r="E20" s="33" t="s">
        <v>451</v>
      </c>
      <c r="F20" s="134" t="s">
        <v>11</v>
      </c>
      <c r="G20" s="231">
        <v>0</v>
      </c>
      <c r="H20" s="231"/>
      <c r="I20" s="231"/>
      <c r="J20" s="232"/>
      <c r="K20" s="231">
        <v>0</v>
      </c>
      <c r="L20" s="231"/>
      <c r="M20" s="231"/>
      <c r="N20" s="232"/>
      <c r="O20" s="232"/>
      <c r="P20" s="231">
        <v>0</v>
      </c>
      <c r="Q20" s="231"/>
      <c r="R20" s="231"/>
      <c r="S20" s="232"/>
      <c r="T20" s="231">
        <v>0</v>
      </c>
      <c r="U20" s="231"/>
      <c r="V20" s="231"/>
      <c r="W20" s="232"/>
      <c r="X20" s="232"/>
      <c r="Y20" s="231">
        <v>0</v>
      </c>
      <c r="Z20" s="231"/>
      <c r="AA20" s="231"/>
      <c r="AB20" s="232"/>
      <c r="AC20" s="231">
        <v>0</v>
      </c>
      <c r="AD20" s="231"/>
      <c r="AE20" s="231"/>
      <c r="AF20" s="232"/>
      <c r="AG20" s="231">
        <v>0</v>
      </c>
      <c r="AH20" s="231"/>
      <c r="AI20" s="231"/>
      <c r="AJ20" s="232"/>
      <c r="AK20" s="233"/>
      <c r="AL20" s="210"/>
    </row>
    <row r="21" spans="1:38" ht="15" customHeight="1">
      <c r="A21" s="24"/>
      <c r="B21" s="24"/>
      <c r="C21" s="91"/>
      <c r="D21" s="132">
        <v>4</v>
      </c>
      <c r="E21" s="45" t="s">
        <v>100</v>
      </c>
      <c r="F21" s="134" t="s">
        <v>11</v>
      </c>
      <c r="G21" s="231">
        <v>56.7</v>
      </c>
      <c r="H21" s="231"/>
      <c r="I21" s="231"/>
      <c r="J21" s="232"/>
      <c r="K21" s="231">
        <v>56.7</v>
      </c>
      <c r="L21" s="231"/>
      <c r="M21" s="231"/>
      <c r="N21" s="232"/>
      <c r="O21" s="232"/>
      <c r="P21" s="231">
        <v>56.7</v>
      </c>
      <c r="Q21" s="231"/>
      <c r="R21" s="231"/>
      <c r="S21" s="232"/>
      <c r="T21" s="231">
        <v>42.6</v>
      </c>
      <c r="U21" s="231"/>
      <c r="V21" s="231"/>
      <c r="W21" s="232"/>
      <c r="X21" s="232"/>
      <c r="Y21" s="231">
        <v>56.7</v>
      </c>
      <c r="Z21" s="231"/>
      <c r="AA21" s="231"/>
      <c r="AB21" s="232"/>
      <c r="AC21" s="231">
        <v>14.2</v>
      </c>
      <c r="AD21" s="231"/>
      <c r="AE21" s="231"/>
      <c r="AF21" s="232"/>
      <c r="AG21" s="231">
        <v>56.7</v>
      </c>
      <c r="AH21" s="231"/>
      <c r="AI21" s="231"/>
      <c r="AJ21" s="232"/>
      <c r="AK21" s="233"/>
      <c r="AL21" s="208"/>
    </row>
    <row r="22" spans="1:38" ht="15" customHeight="1">
      <c r="A22" s="24"/>
      <c r="B22" s="24"/>
      <c r="C22" s="91"/>
      <c r="D22" s="132">
        <v>5</v>
      </c>
      <c r="E22" s="45" t="s">
        <v>101</v>
      </c>
      <c r="F22" s="134" t="s">
        <v>11</v>
      </c>
      <c r="G22" s="231">
        <v>0</v>
      </c>
      <c r="H22" s="231"/>
      <c r="I22" s="231"/>
      <c r="J22" s="232"/>
      <c r="K22" s="231">
        <v>0</v>
      </c>
      <c r="L22" s="231"/>
      <c r="M22" s="231"/>
      <c r="N22" s="232"/>
      <c r="O22" s="232"/>
      <c r="P22" s="231">
        <v>0</v>
      </c>
      <c r="Q22" s="231"/>
      <c r="R22" s="231"/>
      <c r="S22" s="232"/>
      <c r="T22" s="231">
        <v>0</v>
      </c>
      <c r="U22" s="231"/>
      <c r="V22" s="231"/>
      <c r="W22" s="232"/>
      <c r="X22" s="232"/>
      <c r="Y22" s="231">
        <v>0</v>
      </c>
      <c r="Z22" s="231"/>
      <c r="AA22" s="231"/>
      <c r="AB22" s="232"/>
      <c r="AC22" s="231">
        <v>0</v>
      </c>
      <c r="AD22" s="231"/>
      <c r="AE22" s="231"/>
      <c r="AF22" s="232"/>
      <c r="AG22" s="231">
        <v>0</v>
      </c>
      <c r="AH22" s="231"/>
      <c r="AI22" s="231"/>
      <c r="AJ22" s="232"/>
      <c r="AK22" s="233"/>
      <c r="AL22" s="209"/>
    </row>
    <row r="23" spans="1:38" ht="15" customHeight="1">
      <c r="A23" s="24"/>
      <c r="B23" s="24"/>
      <c r="C23" s="91"/>
      <c r="D23" s="53" t="s">
        <v>472</v>
      </c>
      <c r="E23" s="54" t="s">
        <v>106</v>
      </c>
      <c r="F23" s="134" t="s">
        <v>11</v>
      </c>
      <c r="G23" s="231"/>
      <c r="H23" s="231"/>
      <c r="I23" s="231"/>
      <c r="J23" s="232"/>
      <c r="K23" s="231"/>
      <c r="L23" s="231"/>
      <c r="M23" s="231"/>
      <c r="N23" s="232"/>
      <c r="O23" s="232"/>
      <c r="P23" s="231"/>
      <c r="Q23" s="231"/>
      <c r="R23" s="231"/>
      <c r="S23" s="232"/>
      <c r="T23" s="231"/>
      <c r="U23" s="231"/>
      <c r="V23" s="231"/>
      <c r="W23" s="232"/>
      <c r="X23" s="232"/>
      <c r="Y23" s="231"/>
      <c r="Z23" s="231"/>
      <c r="AA23" s="231"/>
      <c r="AB23" s="232"/>
      <c r="AC23" s="231"/>
      <c r="AD23" s="231"/>
      <c r="AE23" s="231"/>
      <c r="AF23" s="232"/>
      <c r="AG23" s="231"/>
      <c r="AH23" s="231"/>
      <c r="AI23" s="231"/>
      <c r="AJ23" s="232"/>
      <c r="AK23" s="233"/>
      <c r="AL23" s="210"/>
    </row>
    <row r="24" spans="1:38" ht="15" customHeight="1">
      <c r="A24" s="24"/>
      <c r="B24" s="24"/>
      <c r="C24" s="91"/>
      <c r="D24" s="53" t="s">
        <v>473</v>
      </c>
      <c r="E24" s="54" t="s">
        <v>102</v>
      </c>
      <c r="F24" s="134" t="s">
        <v>11</v>
      </c>
      <c r="G24" s="231"/>
      <c r="H24" s="231"/>
      <c r="I24" s="231"/>
      <c r="J24" s="232"/>
      <c r="K24" s="231"/>
      <c r="L24" s="231"/>
      <c r="M24" s="231"/>
      <c r="N24" s="232"/>
      <c r="O24" s="232"/>
      <c r="P24" s="231"/>
      <c r="Q24" s="231"/>
      <c r="R24" s="231"/>
      <c r="S24" s="232"/>
      <c r="T24" s="231"/>
      <c r="U24" s="231"/>
      <c r="V24" s="231"/>
      <c r="W24" s="232"/>
      <c r="X24" s="232"/>
      <c r="Y24" s="231"/>
      <c r="Z24" s="231"/>
      <c r="AA24" s="231"/>
      <c r="AB24" s="232"/>
      <c r="AC24" s="231"/>
      <c r="AD24" s="231"/>
      <c r="AE24" s="231"/>
      <c r="AF24" s="232"/>
      <c r="AG24" s="231"/>
      <c r="AH24" s="231"/>
      <c r="AI24" s="231"/>
      <c r="AJ24" s="232"/>
      <c r="AK24" s="233"/>
      <c r="AL24" s="208"/>
    </row>
    <row r="25" spans="1:38" ht="15" customHeight="1">
      <c r="A25" s="24"/>
      <c r="B25" s="24"/>
      <c r="C25" s="91"/>
      <c r="D25" s="53" t="s">
        <v>205</v>
      </c>
      <c r="E25" s="54" t="s">
        <v>103</v>
      </c>
      <c r="F25" s="134" t="s">
        <v>11</v>
      </c>
      <c r="G25" s="231"/>
      <c r="H25" s="231"/>
      <c r="I25" s="231"/>
      <c r="J25" s="232"/>
      <c r="K25" s="231"/>
      <c r="L25" s="231"/>
      <c r="M25" s="231"/>
      <c r="N25" s="232"/>
      <c r="O25" s="232"/>
      <c r="P25" s="231"/>
      <c r="Q25" s="231"/>
      <c r="R25" s="231"/>
      <c r="S25" s="232"/>
      <c r="T25" s="231"/>
      <c r="U25" s="231"/>
      <c r="V25" s="231"/>
      <c r="W25" s="232"/>
      <c r="X25" s="232"/>
      <c r="Y25" s="231"/>
      <c r="Z25" s="231"/>
      <c r="AA25" s="231"/>
      <c r="AB25" s="232"/>
      <c r="AC25" s="231"/>
      <c r="AD25" s="231"/>
      <c r="AE25" s="231"/>
      <c r="AF25" s="232"/>
      <c r="AG25" s="231"/>
      <c r="AH25" s="231"/>
      <c r="AI25" s="231"/>
      <c r="AJ25" s="232"/>
      <c r="AK25" s="233"/>
      <c r="AL25" s="209"/>
    </row>
    <row r="26" spans="1:38" ht="15" customHeight="1">
      <c r="A26" s="24"/>
      <c r="B26" s="24"/>
      <c r="C26" s="91"/>
      <c r="D26" s="132">
        <v>6</v>
      </c>
      <c r="E26" s="45" t="s">
        <v>104</v>
      </c>
      <c r="F26" s="134" t="s">
        <v>11</v>
      </c>
      <c r="G26" s="231">
        <v>0</v>
      </c>
      <c r="H26" s="231"/>
      <c r="I26" s="231"/>
      <c r="J26" s="232"/>
      <c r="K26" s="231">
        <v>0</v>
      </c>
      <c r="L26" s="231"/>
      <c r="M26" s="231"/>
      <c r="N26" s="232"/>
      <c r="O26" s="232"/>
      <c r="P26" s="231">
        <v>0</v>
      </c>
      <c r="Q26" s="231"/>
      <c r="R26" s="231"/>
      <c r="S26" s="232"/>
      <c r="T26" s="231">
        <v>0</v>
      </c>
      <c r="U26" s="231"/>
      <c r="V26" s="231"/>
      <c r="W26" s="232"/>
      <c r="X26" s="232"/>
      <c r="Y26" s="231">
        <v>0</v>
      </c>
      <c r="Z26" s="231"/>
      <c r="AA26" s="231"/>
      <c r="AB26" s="232"/>
      <c r="AC26" s="231">
        <v>0</v>
      </c>
      <c r="AD26" s="231"/>
      <c r="AE26" s="231"/>
      <c r="AF26" s="232"/>
      <c r="AG26" s="231">
        <v>0</v>
      </c>
      <c r="AH26" s="231"/>
      <c r="AI26" s="231"/>
      <c r="AJ26" s="232"/>
      <c r="AK26" s="233"/>
      <c r="AL26" s="210"/>
    </row>
    <row r="27" spans="1:38" ht="15" customHeight="1">
      <c r="A27" s="24"/>
      <c r="B27" s="24"/>
      <c r="C27" s="91"/>
      <c r="D27" s="132">
        <v>7</v>
      </c>
      <c r="E27" s="45" t="s">
        <v>105</v>
      </c>
      <c r="F27" s="134" t="s">
        <v>11</v>
      </c>
      <c r="G27" s="231">
        <v>0</v>
      </c>
      <c r="H27" s="231"/>
      <c r="I27" s="231"/>
      <c r="J27" s="232"/>
      <c r="K27" s="231">
        <v>0</v>
      </c>
      <c r="L27" s="231"/>
      <c r="M27" s="231"/>
      <c r="N27" s="232"/>
      <c r="O27" s="232"/>
      <c r="P27" s="231">
        <v>0</v>
      </c>
      <c r="Q27" s="231"/>
      <c r="R27" s="231"/>
      <c r="S27" s="232"/>
      <c r="T27" s="231">
        <v>0</v>
      </c>
      <c r="U27" s="231"/>
      <c r="V27" s="231"/>
      <c r="W27" s="232"/>
      <c r="X27" s="232"/>
      <c r="Y27" s="231">
        <v>0</v>
      </c>
      <c r="Z27" s="231"/>
      <c r="AA27" s="231"/>
      <c r="AB27" s="232"/>
      <c r="AC27" s="231">
        <v>0</v>
      </c>
      <c r="AD27" s="231"/>
      <c r="AE27" s="231"/>
      <c r="AF27" s="232"/>
      <c r="AG27" s="231">
        <v>0</v>
      </c>
      <c r="AH27" s="231"/>
      <c r="AI27" s="231"/>
      <c r="AJ27" s="232"/>
      <c r="AK27" s="233"/>
      <c r="AL27" s="208"/>
    </row>
    <row r="28" spans="1:38" ht="15" customHeight="1">
      <c r="A28" s="24"/>
      <c r="B28" s="24"/>
      <c r="C28" s="91"/>
      <c r="D28" s="132">
        <v>8</v>
      </c>
      <c r="E28" s="45" t="s">
        <v>310</v>
      </c>
      <c r="F28" s="134" t="s">
        <v>11</v>
      </c>
      <c r="G28" s="231">
        <v>56.06</v>
      </c>
      <c r="H28" s="231"/>
      <c r="I28" s="231"/>
      <c r="J28" s="232"/>
      <c r="K28" s="231">
        <v>0</v>
      </c>
      <c r="L28" s="231"/>
      <c r="M28" s="231"/>
      <c r="N28" s="232"/>
      <c r="O28" s="232"/>
      <c r="P28" s="231">
        <v>59.3</v>
      </c>
      <c r="Q28" s="231"/>
      <c r="R28" s="231"/>
      <c r="S28" s="232"/>
      <c r="T28" s="231">
        <v>13.1</v>
      </c>
      <c r="U28" s="231"/>
      <c r="V28" s="231"/>
      <c r="W28" s="232"/>
      <c r="X28" s="232"/>
      <c r="Y28" s="231">
        <v>62.8</v>
      </c>
      <c r="Z28" s="231"/>
      <c r="AA28" s="231"/>
      <c r="AB28" s="232"/>
      <c r="AC28" s="231">
        <v>9.83</v>
      </c>
      <c r="AD28" s="231"/>
      <c r="AE28" s="231"/>
      <c r="AF28" s="232"/>
      <c r="AG28" s="231">
        <v>89</v>
      </c>
      <c r="AH28" s="231"/>
      <c r="AI28" s="231"/>
      <c r="AJ28" s="232"/>
      <c r="AK28" s="233"/>
      <c r="AL28" s="209"/>
    </row>
    <row r="29" spans="1:38" ht="15" customHeight="1">
      <c r="A29" s="24"/>
      <c r="B29" s="24"/>
      <c r="C29" s="91"/>
      <c r="D29" s="53" t="s">
        <v>128</v>
      </c>
      <c r="E29" s="54" t="s">
        <v>311</v>
      </c>
      <c r="F29" s="46" t="s">
        <v>280</v>
      </c>
      <c r="G29" s="231"/>
      <c r="H29" s="231"/>
      <c r="I29" s="231"/>
      <c r="J29" s="232"/>
      <c r="K29" s="231"/>
      <c r="L29" s="231"/>
      <c r="M29" s="231"/>
      <c r="N29" s="232"/>
      <c r="O29" s="232"/>
      <c r="P29" s="231"/>
      <c r="Q29" s="231"/>
      <c r="R29" s="231"/>
      <c r="S29" s="232"/>
      <c r="T29" s="231"/>
      <c r="U29" s="231"/>
      <c r="V29" s="231"/>
      <c r="W29" s="232"/>
      <c r="X29" s="232"/>
      <c r="Y29" s="231"/>
      <c r="Z29" s="231"/>
      <c r="AA29" s="231"/>
      <c r="AB29" s="232"/>
      <c r="AC29" s="231"/>
      <c r="AD29" s="231"/>
      <c r="AE29" s="231"/>
      <c r="AF29" s="232"/>
      <c r="AG29" s="231"/>
      <c r="AH29" s="231"/>
      <c r="AI29" s="231"/>
      <c r="AJ29" s="232"/>
      <c r="AK29" s="233"/>
      <c r="AL29" s="210"/>
    </row>
    <row r="30" spans="1:38" ht="15" customHeight="1">
      <c r="A30" s="24"/>
      <c r="B30" s="24"/>
      <c r="C30" s="91"/>
      <c r="D30" s="53" t="s">
        <v>129</v>
      </c>
      <c r="E30" s="54" t="s">
        <v>312</v>
      </c>
      <c r="F30" s="46" t="s">
        <v>279</v>
      </c>
      <c r="G30" s="231">
        <v>1</v>
      </c>
      <c r="H30" s="231"/>
      <c r="I30" s="231"/>
      <c r="J30" s="232"/>
      <c r="K30" s="231">
        <v>0</v>
      </c>
      <c r="L30" s="231"/>
      <c r="M30" s="231"/>
      <c r="N30" s="232"/>
      <c r="O30" s="232"/>
      <c r="P30" s="231">
        <v>1</v>
      </c>
      <c r="Q30" s="231"/>
      <c r="R30" s="231"/>
      <c r="S30" s="232"/>
      <c r="T30" s="231">
        <v>1</v>
      </c>
      <c r="U30" s="231"/>
      <c r="V30" s="231"/>
      <c r="W30" s="232"/>
      <c r="X30" s="232"/>
      <c r="Y30" s="231">
        <v>1</v>
      </c>
      <c r="Z30" s="231"/>
      <c r="AA30" s="231"/>
      <c r="AB30" s="232"/>
      <c r="AC30" s="231">
        <v>1</v>
      </c>
      <c r="AD30" s="231"/>
      <c r="AE30" s="231"/>
      <c r="AF30" s="232"/>
      <c r="AG30" s="231">
        <v>2</v>
      </c>
      <c r="AH30" s="231"/>
      <c r="AI30" s="231"/>
      <c r="AJ30" s="232"/>
      <c r="AK30" s="233"/>
      <c r="AL30" s="208"/>
    </row>
    <row r="31" spans="1:38" ht="15" customHeight="1">
      <c r="A31" s="24"/>
      <c r="B31" s="24"/>
      <c r="C31" s="91"/>
      <c r="D31" s="53" t="s">
        <v>130</v>
      </c>
      <c r="E31" s="54" t="s">
        <v>332</v>
      </c>
      <c r="F31" s="46" t="s">
        <v>280</v>
      </c>
      <c r="G31" s="231"/>
      <c r="H31" s="231"/>
      <c r="I31" s="231"/>
      <c r="J31" s="232"/>
      <c r="K31" s="231"/>
      <c r="L31" s="231"/>
      <c r="M31" s="231"/>
      <c r="N31" s="232"/>
      <c r="O31" s="232"/>
      <c r="P31" s="231"/>
      <c r="Q31" s="231"/>
      <c r="R31" s="231"/>
      <c r="S31" s="232"/>
      <c r="T31" s="231"/>
      <c r="U31" s="231"/>
      <c r="V31" s="231"/>
      <c r="W31" s="232"/>
      <c r="X31" s="232"/>
      <c r="Y31" s="231"/>
      <c r="Z31" s="231"/>
      <c r="AA31" s="231"/>
      <c r="AB31" s="232"/>
      <c r="AC31" s="231"/>
      <c r="AD31" s="231"/>
      <c r="AE31" s="231"/>
      <c r="AF31" s="232"/>
      <c r="AG31" s="231"/>
      <c r="AH31" s="231"/>
      <c r="AI31" s="231"/>
      <c r="AJ31" s="232"/>
      <c r="AK31" s="233"/>
      <c r="AL31" s="209"/>
    </row>
    <row r="32" spans="1:38" ht="15" customHeight="1">
      <c r="A32" s="24"/>
      <c r="B32" s="24"/>
      <c r="C32" s="91"/>
      <c r="D32" s="132">
        <v>9</v>
      </c>
      <c r="E32" s="45" t="s">
        <v>313</v>
      </c>
      <c r="F32" s="134" t="s">
        <v>11</v>
      </c>
      <c r="G32" s="231">
        <v>19.17</v>
      </c>
      <c r="H32" s="231"/>
      <c r="I32" s="231"/>
      <c r="J32" s="232"/>
      <c r="K32" s="231">
        <v>0</v>
      </c>
      <c r="L32" s="231"/>
      <c r="M32" s="231"/>
      <c r="N32" s="232"/>
      <c r="O32" s="232"/>
      <c r="P32" s="231">
        <v>17.91</v>
      </c>
      <c r="Q32" s="231"/>
      <c r="R32" s="231"/>
      <c r="S32" s="232"/>
      <c r="T32" s="231">
        <v>4.02</v>
      </c>
      <c r="U32" s="231"/>
      <c r="V32" s="231"/>
      <c r="W32" s="232"/>
      <c r="X32" s="232"/>
      <c r="Y32" s="231">
        <v>18.96</v>
      </c>
      <c r="Z32" s="231"/>
      <c r="AA32" s="231"/>
      <c r="AB32" s="232"/>
      <c r="AC32" s="231"/>
      <c r="AD32" s="231"/>
      <c r="AE32" s="231"/>
      <c r="AF32" s="232"/>
      <c r="AG32" s="231">
        <v>26.6</v>
      </c>
      <c r="AH32" s="231"/>
      <c r="AI32" s="231"/>
      <c r="AJ32" s="232"/>
      <c r="AK32" s="233"/>
      <c r="AL32" s="210"/>
    </row>
    <row r="33" spans="1:38" ht="15" customHeight="1">
      <c r="A33" s="24"/>
      <c r="B33" s="24"/>
      <c r="C33" s="91"/>
      <c r="D33" s="53" t="s">
        <v>131</v>
      </c>
      <c r="E33" s="47" t="s">
        <v>314</v>
      </c>
      <c r="F33" s="46" t="s">
        <v>315</v>
      </c>
      <c r="G33" s="231">
        <v>34.2</v>
      </c>
      <c r="H33" s="231"/>
      <c r="I33" s="231"/>
      <c r="J33" s="232"/>
      <c r="K33" s="231">
        <v>0</v>
      </c>
      <c r="L33" s="231"/>
      <c r="M33" s="231"/>
      <c r="N33" s="232"/>
      <c r="O33" s="232"/>
      <c r="P33" s="231">
        <v>30.2</v>
      </c>
      <c r="Q33" s="231"/>
      <c r="R33" s="231"/>
      <c r="S33" s="232"/>
      <c r="T33" s="231">
        <v>30.2</v>
      </c>
      <c r="U33" s="231"/>
      <c r="V33" s="231"/>
      <c r="W33" s="232"/>
      <c r="X33" s="232"/>
      <c r="Y33" s="231">
        <v>30.2</v>
      </c>
      <c r="Z33" s="231"/>
      <c r="AA33" s="231"/>
      <c r="AB33" s="232"/>
      <c r="AC33" s="231"/>
      <c r="AD33" s="231"/>
      <c r="AE33" s="231"/>
      <c r="AF33" s="232"/>
      <c r="AG33" s="231">
        <v>30.2</v>
      </c>
      <c r="AH33" s="231"/>
      <c r="AI33" s="231"/>
      <c r="AJ33" s="232"/>
      <c r="AK33" s="233"/>
      <c r="AL33" s="208"/>
    </row>
    <row r="34" spans="1:38" ht="19.5" customHeight="1">
      <c r="A34" s="24"/>
      <c r="B34" s="24"/>
      <c r="C34" s="91"/>
      <c r="D34" s="132" t="s">
        <v>476</v>
      </c>
      <c r="E34" s="45" t="s">
        <v>107</v>
      </c>
      <c r="F34" s="134" t="s">
        <v>11</v>
      </c>
      <c r="G34" s="231">
        <v>337.95</v>
      </c>
      <c r="H34" s="231"/>
      <c r="I34" s="231"/>
      <c r="J34" s="232"/>
      <c r="K34" s="231">
        <v>155.4</v>
      </c>
      <c r="L34" s="231"/>
      <c r="M34" s="231"/>
      <c r="N34" s="232"/>
      <c r="O34" s="232"/>
      <c r="P34" s="231">
        <v>175.77</v>
      </c>
      <c r="Q34" s="231"/>
      <c r="R34" s="231"/>
      <c r="S34" s="232"/>
      <c r="T34" s="231">
        <v>164.92</v>
      </c>
      <c r="U34" s="231"/>
      <c r="V34" s="231"/>
      <c r="W34" s="232"/>
      <c r="X34" s="232"/>
      <c r="Y34" s="231">
        <v>186.1</v>
      </c>
      <c r="Z34" s="231"/>
      <c r="AA34" s="231"/>
      <c r="AB34" s="232"/>
      <c r="AC34" s="231">
        <v>34.88</v>
      </c>
      <c r="AD34" s="231"/>
      <c r="AE34" s="231"/>
      <c r="AF34" s="232"/>
      <c r="AG34" s="231">
        <v>200.6</v>
      </c>
      <c r="AH34" s="231"/>
      <c r="AI34" s="231"/>
      <c r="AJ34" s="232"/>
      <c r="AK34" s="233"/>
      <c r="AL34" s="209"/>
    </row>
    <row r="35" spans="1:38" ht="15" customHeight="1">
      <c r="A35" s="24"/>
      <c r="B35" s="24"/>
      <c r="C35" s="91"/>
      <c r="D35" s="53" t="s">
        <v>132</v>
      </c>
      <c r="E35" s="54" t="s">
        <v>108</v>
      </c>
      <c r="F35" s="134" t="s">
        <v>11</v>
      </c>
      <c r="G35" s="231">
        <v>112.11</v>
      </c>
      <c r="H35" s="231"/>
      <c r="I35" s="231"/>
      <c r="J35" s="232"/>
      <c r="K35" s="231">
        <v>0</v>
      </c>
      <c r="L35" s="231"/>
      <c r="M35" s="231"/>
      <c r="N35" s="232"/>
      <c r="O35" s="232"/>
      <c r="P35" s="231">
        <v>0</v>
      </c>
      <c r="Q35" s="231"/>
      <c r="R35" s="231"/>
      <c r="S35" s="232"/>
      <c r="T35" s="231">
        <v>0</v>
      </c>
      <c r="U35" s="231"/>
      <c r="V35" s="231"/>
      <c r="W35" s="232"/>
      <c r="X35" s="232"/>
      <c r="Y35" s="231">
        <v>0</v>
      </c>
      <c r="Z35" s="231"/>
      <c r="AA35" s="231"/>
      <c r="AB35" s="232"/>
      <c r="AC35" s="231">
        <v>0</v>
      </c>
      <c r="AD35" s="231"/>
      <c r="AE35" s="231"/>
      <c r="AF35" s="232"/>
      <c r="AG35" s="231">
        <v>0</v>
      </c>
      <c r="AH35" s="231"/>
      <c r="AI35" s="231"/>
      <c r="AJ35" s="232"/>
      <c r="AK35" s="233"/>
      <c r="AL35" s="210"/>
    </row>
    <row r="36" spans="1:38" ht="15" customHeight="1">
      <c r="A36" s="24"/>
      <c r="B36" s="24"/>
      <c r="C36" s="91"/>
      <c r="D36" s="53" t="s">
        <v>133</v>
      </c>
      <c r="E36" s="54" t="s">
        <v>316</v>
      </c>
      <c r="F36" s="134" t="s">
        <v>11</v>
      </c>
      <c r="G36" s="231">
        <v>38.34</v>
      </c>
      <c r="H36" s="231"/>
      <c r="I36" s="231"/>
      <c r="J36" s="232"/>
      <c r="K36" s="231">
        <v>0</v>
      </c>
      <c r="L36" s="231"/>
      <c r="M36" s="231"/>
      <c r="N36" s="232"/>
      <c r="O36" s="232"/>
      <c r="P36" s="231">
        <v>0</v>
      </c>
      <c r="Q36" s="231"/>
      <c r="R36" s="231"/>
      <c r="S36" s="232"/>
      <c r="T36" s="231">
        <v>0</v>
      </c>
      <c r="U36" s="231"/>
      <c r="V36" s="231"/>
      <c r="W36" s="232"/>
      <c r="X36" s="232"/>
      <c r="Y36" s="231">
        <v>0</v>
      </c>
      <c r="Z36" s="231"/>
      <c r="AA36" s="231"/>
      <c r="AB36" s="232"/>
      <c r="AC36" s="231">
        <v>0</v>
      </c>
      <c r="AD36" s="231"/>
      <c r="AE36" s="231"/>
      <c r="AF36" s="232"/>
      <c r="AG36" s="231">
        <v>0</v>
      </c>
      <c r="AH36" s="231"/>
      <c r="AI36" s="231"/>
      <c r="AJ36" s="232"/>
      <c r="AK36" s="233"/>
      <c r="AL36" s="208"/>
    </row>
    <row r="37" spans="1:38" ht="15" customHeight="1">
      <c r="A37" s="24"/>
      <c r="B37" s="24"/>
      <c r="C37" s="91"/>
      <c r="D37" s="53" t="s">
        <v>134</v>
      </c>
      <c r="E37" s="54" t="s">
        <v>317</v>
      </c>
      <c r="F37" s="134" t="s">
        <v>11</v>
      </c>
      <c r="G37" s="231"/>
      <c r="H37" s="231"/>
      <c r="I37" s="231"/>
      <c r="J37" s="232"/>
      <c r="K37" s="231"/>
      <c r="L37" s="231"/>
      <c r="M37" s="231"/>
      <c r="N37" s="232"/>
      <c r="O37" s="232"/>
      <c r="P37" s="231"/>
      <c r="Q37" s="231"/>
      <c r="R37" s="231"/>
      <c r="S37" s="232"/>
      <c r="T37" s="231"/>
      <c r="U37" s="231"/>
      <c r="V37" s="231"/>
      <c r="W37" s="232"/>
      <c r="X37" s="232"/>
      <c r="Y37" s="231"/>
      <c r="Z37" s="231"/>
      <c r="AA37" s="231"/>
      <c r="AB37" s="232"/>
      <c r="AC37" s="231"/>
      <c r="AD37" s="231"/>
      <c r="AE37" s="231"/>
      <c r="AF37" s="232"/>
      <c r="AG37" s="231"/>
      <c r="AH37" s="231"/>
      <c r="AI37" s="231"/>
      <c r="AJ37" s="232"/>
      <c r="AK37" s="233"/>
      <c r="AL37" s="209"/>
    </row>
    <row r="38" spans="1:38" ht="15" customHeight="1">
      <c r="A38" s="24"/>
      <c r="B38" s="24"/>
      <c r="C38" s="91"/>
      <c r="D38" s="53" t="s">
        <v>135</v>
      </c>
      <c r="E38" s="54" t="s">
        <v>332</v>
      </c>
      <c r="F38" s="46" t="s">
        <v>279</v>
      </c>
      <c r="G38" s="231"/>
      <c r="H38" s="231"/>
      <c r="I38" s="231"/>
      <c r="J38" s="232"/>
      <c r="K38" s="231"/>
      <c r="L38" s="231"/>
      <c r="M38" s="231"/>
      <c r="N38" s="232"/>
      <c r="O38" s="232"/>
      <c r="P38" s="231"/>
      <c r="Q38" s="231"/>
      <c r="R38" s="231"/>
      <c r="S38" s="232"/>
      <c r="T38" s="231"/>
      <c r="U38" s="231"/>
      <c r="V38" s="231"/>
      <c r="W38" s="232"/>
      <c r="X38" s="232"/>
      <c r="Y38" s="231"/>
      <c r="Z38" s="231"/>
      <c r="AA38" s="231"/>
      <c r="AB38" s="232"/>
      <c r="AC38" s="231"/>
      <c r="AD38" s="231"/>
      <c r="AE38" s="231"/>
      <c r="AF38" s="232"/>
      <c r="AG38" s="231"/>
      <c r="AH38" s="231"/>
      <c r="AI38" s="231"/>
      <c r="AJ38" s="232"/>
      <c r="AK38" s="233"/>
      <c r="AL38" s="210"/>
    </row>
    <row r="39" spans="1:38" ht="15" customHeight="1">
      <c r="A39" s="24"/>
      <c r="B39" s="24"/>
      <c r="C39" s="91"/>
      <c r="D39" s="53" t="s">
        <v>136</v>
      </c>
      <c r="E39" s="54" t="s">
        <v>318</v>
      </c>
      <c r="F39" s="134" t="s">
        <v>11</v>
      </c>
      <c r="G39" s="231">
        <v>187.5</v>
      </c>
      <c r="H39" s="231"/>
      <c r="I39" s="231"/>
      <c r="J39" s="232"/>
      <c r="K39" s="231">
        <v>155.4</v>
      </c>
      <c r="L39" s="231"/>
      <c r="M39" s="231"/>
      <c r="N39" s="232"/>
      <c r="O39" s="232"/>
      <c r="P39" s="231">
        <v>175.77</v>
      </c>
      <c r="Q39" s="231"/>
      <c r="R39" s="231"/>
      <c r="S39" s="232"/>
      <c r="T39" s="231">
        <v>164.92</v>
      </c>
      <c r="U39" s="231"/>
      <c r="V39" s="231"/>
      <c r="W39" s="232"/>
      <c r="X39" s="232"/>
      <c r="Y39" s="231">
        <v>186.1</v>
      </c>
      <c r="Z39" s="231"/>
      <c r="AA39" s="231"/>
      <c r="AB39" s="232"/>
      <c r="AC39" s="231">
        <v>34.88</v>
      </c>
      <c r="AD39" s="231"/>
      <c r="AE39" s="231"/>
      <c r="AF39" s="232"/>
      <c r="AG39" s="231">
        <v>200.6</v>
      </c>
      <c r="AH39" s="231"/>
      <c r="AI39" s="231"/>
      <c r="AJ39" s="232"/>
      <c r="AK39" s="233"/>
      <c r="AL39" s="208"/>
    </row>
    <row r="40" spans="1:38" ht="15" customHeight="1">
      <c r="A40" s="24"/>
      <c r="B40" s="24"/>
      <c r="C40" s="91"/>
      <c r="D40" s="53" t="s">
        <v>137</v>
      </c>
      <c r="E40" s="54" t="s">
        <v>319</v>
      </c>
      <c r="F40" s="134" t="s">
        <v>11</v>
      </c>
      <c r="G40" s="231">
        <v>0</v>
      </c>
      <c r="H40" s="231"/>
      <c r="I40" s="231"/>
      <c r="J40" s="232"/>
      <c r="K40" s="231">
        <v>0</v>
      </c>
      <c r="L40" s="231"/>
      <c r="M40" s="231"/>
      <c r="N40" s="232"/>
      <c r="O40" s="232"/>
      <c r="P40" s="231">
        <v>0</v>
      </c>
      <c r="Q40" s="231"/>
      <c r="R40" s="231"/>
      <c r="S40" s="232"/>
      <c r="T40" s="231">
        <v>0</v>
      </c>
      <c r="U40" s="231"/>
      <c r="V40" s="231"/>
      <c r="W40" s="232"/>
      <c r="X40" s="232"/>
      <c r="Y40" s="231">
        <v>0</v>
      </c>
      <c r="Z40" s="231"/>
      <c r="AA40" s="231"/>
      <c r="AB40" s="232"/>
      <c r="AC40" s="231">
        <v>0</v>
      </c>
      <c r="AD40" s="231"/>
      <c r="AE40" s="231"/>
      <c r="AF40" s="232"/>
      <c r="AG40" s="231">
        <v>0</v>
      </c>
      <c r="AH40" s="231"/>
      <c r="AI40" s="231"/>
      <c r="AJ40" s="232"/>
      <c r="AK40" s="233"/>
      <c r="AL40" s="209"/>
    </row>
    <row r="41" spans="1:38" ht="15" customHeight="1">
      <c r="A41" s="24"/>
      <c r="B41" s="24"/>
      <c r="C41" s="91"/>
      <c r="D41" s="132" t="s">
        <v>484</v>
      </c>
      <c r="E41" s="45" t="s">
        <v>109</v>
      </c>
      <c r="F41" s="134" t="s">
        <v>11</v>
      </c>
      <c r="G41" s="231"/>
      <c r="H41" s="231"/>
      <c r="I41" s="231"/>
      <c r="J41" s="232"/>
      <c r="K41" s="231"/>
      <c r="L41" s="231"/>
      <c r="M41" s="231"/>
      <c r="N41" s="232"/>
      <c r="O41" s="232"/>
      <c r="P41" s="231"/>
      <c r="Q41" s="231"/>
      <c r="R41" s="231"/>
      <c r="S41" s="232"/>
      <c r="T41" s="231"/>
      <c r="U41" s="231"/>
      <c r="V41" s="231"/>
      <c r="W41" s="232"/>
      <c r="X41" s="232"/>
      <c r="Y41" s="231"/>
      <c r="Z41" s="231"/>
      <c r="AA41" s="231"/>
      <c r="AB41" s="232"/>
      <c r="AC41" s="231"/>
      <c r="AD41" s="231"/>
      <c r="AE41" s="231"/>
      <c r="AF41" s="232"/>
      <c r="AG41" s="231"/>
      <c r="AH41" s="231"/>
      <c r="AI41" s="231"/>
      <c r="AJ41" s="232"/>
      <c r="AK41" s="233"/>
      <c r="AL41" s="210"/>
    </row>
    <row r="42" spans="1:38" ht="15" customHeight="1">
      <c r="A42" s="24"/>
      <c r="B42" s="24"/>
      <c r="C42" s="91"/>
      <c r="D42" s="53" t="s">
        <v>206</v>
      </c>
      <c r="E42" s="54" t="s">
        <v>108</v>
      </c>
      <c r="F42" s="134" t="s">
        <v>11</v>
      </c>
      <c r="G42" s="231"/>
      <c r="H42" s="231"/>
      <c r="I42" s="231"/>
      <c r="J42" s="232"/>
      <c r="K42" s="231"/>
      <c r="L42" s="231"/>
      <c r="M42" s="231"/>
      <c r="N42" s="232"/>
      <c r="O42" s="232"/>
      <c r="P42" s="231"/>
      <c r="Q42" s="231"/>
      <c r="R42" s="231"/>
      <c r="S42" s="232"/>
      <c r="T42" s="231"/>
      <c r="U42" s="231"/>
      <c r="V42" s="231"/>
      <c r="W42" s="232"/>
      <c r="X42" s="232"/>
      <c r="Y42" s="231"/>
      <c r="Z42" s="231"/>
      <c r="AA42" s="231"/>
      <c r="AB42" s="232"/>
      <c r="AC42" s="231"/>
      <c r="AD42" s="231"/>
      <c r="AE42" s="231"/>
      <c r="AF42" s="232"/>
      <c r="AG42" s="231"/>
      <c r="AH42" s="231"/>
      <c r="AI42" s="231"/>
      <c r="AJ42" s="232"/>
      <c r="AK42" s="233"/>
      <c r="AL42" s="208"/>
    </row>
    <row r="43" spans="1:38" ht="15" customHeight="1">
      <c r="A43" s="24"/>
      <c r="B43" s="24"/>
      <c r="C43" s="91"/>
      <c r="D43" s="53" t="s">
        <v>138</v>
      </c>
      <c r="E43" s="54" t="s">
        <v>316</v>
      </c>
      <c r="F43" s="134" t="s">
        <v>11</v>
      </c>
      <c r="G43" s="231"/>
      <c r="H43" s="231"/>
      <c r="I43" s="231"/>
      <c r="J43" s="232"/>
      <c r="K43" s="231"/>
      <c r="L43" s="231"/>
      <c r="M43" s="231"/>
      <c r="N43" s="232"/>
      <c r="O43" s="232"/>
      <c r="P43" s="231"/>
      <c r="Q43" s="231"/>
      <c r="R43" s="231"/>
      <c r="S43" s="232"/>
      <c r="T43" s="231"/>
      <c r="U43" s="231"/>
      <c r="V43" s="231"/>
      <c r="W43" s="232"/>
      <c r="X43" s="232"/>
      <c r="Y43" s="231"/>
      <c r="Z43" s="231"/>
      <c r="AA43" s="231"/>
      <c r="AB43" s="232"/>
      <c r="AC43" s="231"/>
      <c r="AD43" s="231"/>
      <c r="AE43" s="231"/>
      <c r="AF43" s="232"/>
      <c r="AG43" s="231"/>
      <c r="AH43" s="231"/>
      <c r="AI43" s="231"/>
      <c r="AJ43" s="232"/>
      <c r="AK43" s="233"/>
      <c r="AL43" s="209"/>
    </row>
    <row r="44" spans="1:38" ht="15" customHeight="1">
      <c r="A44" s="24"/>
      <c r="B44" s="24"/>
      <c r="C44" s="91"/>
      <c r="D44" s="53" t="s">
        <v>139</v>
      </c>
      <c r="E44" s="54" t="s">
        <v>317</v>
      </c>
      <c r="F44" s="134" t="s">
        <v>11</v>
      </c>
      <c r="G44" s="231"/>
      <c r="H44" s="231"/>
      <c r="I44" s="231"/>
      <c r="J44" s="232"/>
      <c r="K44" s="231"/>
      <c r="L44" s="231"/>
      <c r="M44" s="231"/>
      <c r="N44" s="232"/>
      <c r="O44" s="232"/>
      <c r="P44" s="231"/>
      <c r="Q44" s="231"/>
      <c r="R44" s="231"/>
      <c r="S44" s="232"/>
      <c r="T44" s="231"/>
      <c r="U44" s="231"/>
      <c r="V44" s="231"/>
      <c r="W44" s="232"/>
      <c r="X44" s="232"/>
      <c r="Y44" s="231"/>
      <c r="Z44" s="231"/>
      <c r="AA44" s="231"/>
      <c r="AB44" s="232"/>
      <c r="AC44" s="231"/>
      <c r="AD44" s="231"/>
      <c r="AE44" s="231"/>
      <c r="AF44" s="232"/>
      <c r="AG44" s="231"/>
      <c r="AH44" s="231"/>
      <c r="AI44" s="231"/>
      <c r="AJ44" s="232"/>
      <c r="AK44" s="233"/>
      <c r="AL44" s="210"/>
    </row>
    <row r="45" spans="1:38" ht="15" customHeight="1">
      <c r="A45" s="24"/>
      <c r="B45" s="24"/>
      <c r="C45" s="91"/>
      <c r="D45" s="53" t="s">
        <v>140</v>
      </c>
      <c r="E45" s="54" t="s">
        <v>332</v>
      </c>
      <c r="F45" s="46" t="s">
        <v>279</v>
      </c>
      <c r="G45" s="231"/>
      <c r="H45" s="231"/>
      <c r="I45" s="231"/>
      <c r="J45" s="232"/>
      <c r="K45" s="231"/>
      <c r="L45" s="231"/>
      <c r="M45" s="231"/>
      <c r="N45" s="232"/>
      <c r="O45" s="232"/>
      <c r="P45" s="231"/>
      <c r="Q45" s="231"/>
      <c r="R45" s="231"/>
      <c r="S45" s="232"/>
      <c r="T45" s="231"/>
      <c r="U45" s="231"/>
      <c r="V45" s="231"/>
      <c r="W45" s="232"/>
      <c r="X45" s="232"/>
      <c r="Y45" s="231"/>
      <c r="Z45" s="231"/>
      <c r="AA45" s="231"/>
      <c r="AB45" s="232"/>
      <c r="AC45" s="231"/>
      <c r="AD45" s="231"/>
      <c r="AE45" s="231"/>
      <c r="AF45" s="232"/>
      <c r="AG45" s="231"/>
      <c r="AH45" s="231"/>
      <c r="AI45" s="231"/>
      <c r="AJ45" s="232"/>
      <c r="AK45" s="233"/>
      <c r="AL45" s="208"/>
    </row>
    <row r="46" spans="1:38" ht="15" customHeight="1">
      <c r="A46" s="24"/>
      <c r="B46" s="24"/>
      <c r="C46" s="91"/>
      <c r="D46" s="53" t="s">
        <v>141</v>
      </c>
      <c r="E46" s="54" t="s">
        <v>318</v>
      </c>
      <c r="F46" s="134" t="s">
        <v>11</v>
      </c>
      <c r="G46" s="231"/>
      <c r="H46" s="231"/>
      <c r="I46" s="231"/>
      <c r="J46" s="232"/>
      <c r="K46" s="231"/>
      <c r="L46" s="231"/>
      <c r="M46" s="231"/>
      <c r="N46" s="232"/>
      <c r="O46" s="232"/>
      <c r="P46" s="231"/>
      <c r="Q46" s="231"/>
      <c r="R46" s="231"/>
      <c r="S46" s="232"/>
      <c r="T46" s="231"/>
      <c r="U46" s="231"/>
      <c r="V46" s="231"/>
      <c r="W46" s="232"/>
      <c r="X46" s="232"/>
      <c r="Y46" s="231"/>
      <c r="Z46" s="231"/>
      <c r="AA46" s="231"/>
      <c r="AB46" s="232"/>
      <c r="AC46" s="231"/>
      <c r="AD46" s="231"/>
      <c r="AE46" s="231"/>
      <c r="AF46" s="232"/>
      <c r="AG46" s="231"/>
      <c r="AH46" s="231"/>
      <c r="AI46" s="231"/>
      <c r="AJ46" s="232"/>
      <c r="AK46" s="233"/>
      <c r="AL46" s="209"/>
    </row>
    <row r="47" spans="1:38" ht="15" customHeight="1">
      <c r="A47" s="24"/>
      <c r="B47" s="24"/>
      <c r="C47" s="91"/>
      <c r="D47" s="53" t="s">
        <v>142</v>
      </c>
      <c r="E47" s="47" t="s">
        <v>319</v>
      </c>
      <c r="F47" s="134" t="s">
        <v>11</v>
      </c>
      <c r="G47" s="231"/>
      <c r="H47" s="231"/>
      <c r="I47" s="231"/>
      <c r="J47" s="232"/>
      <c r="K47" s="231"/>
      <c r="L47" s="231"/>
      <c r="M47" s="231"/>
      <c r="N47" s="232"/>
      <c r="O47" s="232"/>
      <c r="P47" s="231"/>
      <c r="Q47" s="231"/>
      <c r="R47" s="231"/>
      <c r="S47" s="232"/>
      <c r="T47" s="231"/>
      <c r="U47" s="231"/>
      <c r="V47" s="231"/>
      <c r="W47" s="232"/>
      <c r="X47" s="232"/>
      <c r="Y47" s="231"/>
      <c r="Z47" s="231"/>
      <c r="AA47" s="231"/>
      <c r="AB47" s="232"/>
      <c r="AC47" s="231"/>
      <c r="AD47" s="231"/>
      <c r="AE47" s="231"/>
      <c r="AF47" s="232"/>
      <c r="AG47" s="231"/>
      <c r="AH47" s="231"/>
      <c r="AI47" s="231"/>
      <c r="AJ47" s="232"/>
      <c r="AK47" s="233"/>
      <c r="AL47" s="210"/>
    </row>
    <row r="48" spans="1:38" ht="28.5" customHeight="1">
      <c r="A48" s="24"/>
      <c r="B48" s="24"/>
      <c r="C48" s="91"/>
      <c r="D48" s="132" t="s">
        <v>485</v>
      </c>
      <c r="E48" s="48" t="s">
        <v>334</v>
      </c>
      <c r="F48" s="134" t="s">
        <v>11</v>
      </c>
      <c r="G48" s="231">
        <v>0</v>
      </c>
      <c r="H48" s="231"/>
      <c r="I48" s="231"/>
      <c r="J48" s="232"/>
      <c r="K48" s="231">
        <v>0</v>
      </c>
      <c r="L48" s="231"/>
      <c r="M48" s="231"/>
      <c r="N48" s="232"/>
      <c r="O48" s="232"/>
      <c r="P48" s="231">
        <v>0</v>
      </c>
      <c r="Q48" s="231"/>
      <c r="R48" s="231"/>
      <c r="S48" s="232"/>
      <c r="T48" s="231">
        <v>0</v>
      </c>
      <c r="U48" s="231"/>
      <c r="V48" s="231"/>
      <c r="W48" s="232"/>
      <c r="X48" s="232"/>
      <c r="Y48" s="231">
        <v>0</v>
      </c>
      <c r="Z48" s="231"/>
      <c r="AA48" s="231"/>
      <c r="AB48" s="232"/>
      <c r="AC48" s="231">
        <v>0</v>
      </c>
      <c r="AD48" s="231"/>
      <c r="AE48" s="231"/>
      <c r="AF48" s="232"/>
      <c r="AG48" s="231">
        <v>0</v>
      </c>
      <c r="AH48" s="231"/>
      <c r="AI48" s="231"/>
      <c r="AJ48" s="232"/>
      <c r="AK48" s="233"/>
      <c r="AL48" s="208"/>
    </row>
    <row r="49" spans="1:38" ht="15" customHeight="1">
      <c r="A49" s="24"/>
      <c r="B49" s="24"/>
      <c r="C49" s="91"/>
      <c r="D49" s="53" t="s">
        <v>143</v>
      </c>
      <c r="E49" s="54" t="s">
        <v>301</v>
      </c>
      <c r="F49" s="31" t="s">
        <v>293</v>
      </c>
      <c r="G49" s="231"/>
      <c r="H49" s="231"/>
      <c r="I49" s="231"/>
      <c r="J49" s="232"/>
      <c r="K49" s="231"/>
      <c r="L49" s="231"/>
      <c r="M49" s="231"/>
      <c r="N49" s="232"/>
      <c r="O49" s="232"/>
      <c r="P49" s="231"/>
      <c r="Q49" s="231"/>
      <c r="R49" s="231"/>
      <c r="S49" s="232"/>
      <c r="T49" s="231"/>
      <c r="U49" s="231"/>
      <c r="V49" s="231"/>
      <c r="W49" s="232"/>
      <c r="X49" s="232"/>
      <c r="Y49" s="231"/>
      <c r="Z49" s="231"/>
      <c r="AA49" s="231"/>
      <c r="AB49" s="232"/>
      <c r="AC49" s="231"/>
      <c r="AD49" s="231"/>
      <c r="AE49" s="231"/>
      <c r="AF49" s="232"/>
      <c r="AG49" s="231"/>
      <c r="AH49" s="231"/>
      <c r="AI49" s="231"/>
      <c r="AJ49" s="232"/>
      <c r="AK49" s="233"/>
      <c r="AL49" s="209"/>
    </row>
    <row r="50" spans="1:38" ht="15" customHeight="1">
      <c r="A50" s="24"/>
      <c r="B50" s="24"/>
      <c r="C50" s="91"/>
      <c r="D50" s="53" t="s">
        <v>144</v>
      </c>
      <c r="E50" s="54" t="s">
        <v>333</v>
      </c>
      <c r="F50" s="31" t="s">
        <v>280</v>
      </c>
      <c r="G50" s="231"/>
      <c r="H50" s="231"/>
      <c r="I50" s="231"/>
      <c r="J50" s="232"/>
      <c r="K50" s="231"/>
      <c r="L50" s="231"/>
      <c r="M50" s="231"/>
      <c r="N50" s="232"/>
      <c r="O50" s="232"/>
      <c r="P50" s="231"/>
      <c r="Q50" s="231"/>
      <c r="R50" s="231"/>
      <c r="S50" s="232"/>
      <c r="T50" s="231"/>
      <c r="U50" s="231"/>
      <c r="V50" s="231"/>
      <c r="W50" s="232"/>
      <c r="X50" s="232"/>
      <c r="Y50" s="231"/>
      <c r="Z50" s="231"/>
      <c r="AA50" s="231"/>
      <c r="AB50" s="232"/>
      <c r="AC50" s="231"/>
      <c r="AD50" s="231"/>
      <c r="AE50" s="231"/>
      <c r="AF50" s="232"/>
      <c r="AG50" s="231"/>
      <c r="AH50" s="231"/>
      <c r="AI50" s="231"/>
      <c r="AJ50" s="232"/>
      <c r="AK50" s="233"/>
      <c r="AL50" s="210"/>
    </row>
    <row r="51" spans="1:38" ht="15" customHeight="1">
      <c r="A51" s="24"/>
      <c r="B51" s="24"/>
      <c r="C51" s="91"/>
      <c r="D51" s="132" t="s">
        <v>486</v>
      </c>
      <c r="E51" s="45" t="s">
        <v>146</v>
      </c>
      <c r="F51" s="134" t="s">
        <v>11</v>
      </c>
      <c r="G51" s="231">
        <v>0</v>
      </c>
      <c r="H51" s="231"/>
      <c r="I51" s="231"/>
      <c r="J51" s="232"/>
      <c r="K51" s="231">
        <v>0</v>
      </c>
      <c r="L51" s="231"/>
      <c r="M51" s="231"/>
      <c r="N51" s="232"/>
      <c r="O51" s="232"/>
      <c r="P51" s="231">
        <v>0</v>
      </c>
      <c r="Q51" s="231"/>
      <c r="R51" s="231"/>
      <c r="S51" s="232"/>
      <c r="T51" s="231">
        <v>0</v>
      </c>
      <c r="U51" s="231"/>
      <c r="V51" s="231"/>
      <c r="W51" s="232"/>
      <c r="X51" s="232"/>
      <c r="Y51" s="231">
        <v>0</v>
      </c>
      <c r="Z51" s="231"/>
      <c r="AA51" s="231"/>
      <c r="AB51" s="232"/>
      <c r="AC51" s="231">
        <v>0</v>
      </c>
      <c r="AD51" s="231"/>
      <c r="AE51" s="231"/>
      <c r="AF51" s="232"/>
      <c r="AG51" s="231">
        <v>0</v>
      </c>
      <c r="AH51" s="231"/>
      <c r="AI51" s="231"/>
      <c r="AJ51" s="232"/>
      <c r="AK51" s="233"/>
      <c r="AL51" s="208"/>
    </row>
    <row r="52" spans="1:38" ht="15.75" customHeight="1">
      <c r="A52" s="24"/>
      <c r="B52" s="24"/>
      <c r="C52" s="91"/>
      <c r="D52" s="53" t="s">
        <v>150</v>
      </c>
      <c r="E52" s="54" t="s">
        <v>452</v>
      </c>
      <c r="F52" s="134" t="s">
        <v>11</v>
      </c>
      <c r="G52" s="231"/>
      <c r="H52" s="231"/>
      <c r="I52" s="231"/>
      <c r="J52" s="232"/>
      <c r="K52" s="231"/>
      <c r="L52" s="231"/>
      <c r="M52" s="231"/>
      <c r="N52" s="232"/>
      <c r="O52" s="232"/>
      <c r="P52" s="231"/>
      <c r="Q52" s="231"/>
      <c r="R52" s="231"/>
      <c r="S52" s="232"/>
      <c r="T52" s="231"/>
      <c r="U52" s="231"/>
      <c r="V52" s="231"/>
      <c r="W52" s="232"/>
      <c r="X52" s="232"/>
      <c r="Y52" s="231"/>
      <c r="Z52" s="231"/>
      <c r="AA52" s="231"/>
      <c r="AB52" s="232"/>
      <c r="AC52" s="231"/>
      <c r="AD52" s="231"/>
      <c r="AE52" s="231"/>
      <c r="AF52" s="232"/>
      <c r="AG52" s="231"/>
      <c r="AH52" s="231"/>
      <c r="AI52" s="231"/>
      <c r="AJ52" s="232"/>
      <c r="AK52" s="233"/>
      <c r="AL52" s="209"/>
    </row>
    <row r="53" spans="1:38" ht="22.5">
      <c r="A53" s="24"/>
      <c r="B53" s="24"/>
      <c r="C53" s="91"/>
      <c r="D53" s="53" t="s">
        <v>151</v>
      </c>
      <c r="E53" s="54" t="s">
        <v>453</v>
      </c>
      <c r="F53" s="134" t="s">
        <v>11</v>
      </c>
      <c r="G53" s="231"/>
      <c r="H53" s="231"/>
      <c r="I53" s="231"/>
      <c r="J53" s="232"/>
      <c r="K53" s="231"/>
      <c r="L53" s="231"/>
      <c r="M53" s="231"/>
      <c r="N53" s="232"/>
      <c r="O53" s="232"/>
      <c r="P53" s="231"/>
      <c r="Q53" s="231"/>
      <c r="R53" s="231"/>
      <c r="S53" s="232"/>
      <c r="T53" s="231"/>
      <c r="U53" s="231"/>
      <c r="V53" s="231"/>
      <c r="W53" s="232"/>
      <c r="X53" s="232"/>
      <c r="Y53" s="231"/>
      <c r="Z53" s="231"/>
      <c r="AA53" s="231"/>
      <c r="AB53" s="232"/>
      <c r="AC53" s="231"/>
      <c r="AD53" s="231"/>
      <c r="AE53" s="231"/>
      <c r="AF53" s="232"/>
      <c r="AG53" s="231"/>
      <c r="AH53" s="231"/>
      <c r="AI53" s="231"/>
      <c r="AJ53" s="232"/>
      <c r="AK53" s="233"/>
      <c r="AL53" s="210"/>
    </row>
    <row r="54" spans="1:38" ht="11.25">
      <c r="A54" s="24"/>
      <c r="B54" s="24"/>
      <c r="C54" s="91"/>
      <c r="D54" s="53" t="s">
        <v>152</v>
      </c>
      <c r="E54" s="54" t="s">
        <v>49</v>
      </c>
      <c r="F54" s="134" t="s">
        <v>11</v>
      </c>
      <c r="G54" s="231"/>
      <c r="H54" s="231"/>
      <c r="I54" s="231"/>
      <c r="J54" s="232"/>
      <c r="K54" s="231"/>
      <c r="L54" s="231"/>
      <c r="M54" s="231"/>
      <c r="N54" s="232"/>
      <c r="O54" s="232"/>
      <c r="P54" s="231"/>
      <c r="Q54" s="231"/>
      <c r="R54" s="231"/>
      <c r="S54" s="232"/>
      <c r="T54" s="231"/>
      <c r="U54" s="231"/>
      <c r="V54" s="231"/>
      <c r="W54" s="232"/>
      <c r="X54" s="232"/>
      <c r="Y54" s="231"/>
      <c r="Z54" s="231"/>
      <c r="AA54" s="231"/>
      <c r="AB54" s="232"/>
      <c r="AC54" s="231"/>
      <c r="AD54" s="231"/>
      <c r="AE54" s="231"/>
      <c r="AF54" s="232"/>
      <c r="AG54" s="231"/>
      <c r="AH54" s="231"/>
      <c r="AI54" s="231"/>
      <c r="AJ54" s="232"/>
      <c r="AK54" s="233"/>
      <c r="AL54" s="208"/>
    </row>
    <row r="55" spans="1:38" ht="16.5" customHeight="1">
      <c r="A55" s="24"/>
      <c r="B55" s="24"/>
      <c r="C55" s="91"/>
      <c r="D55" s="132" t="s">
        <v>487</v>
      </c>
      <c r="E55" s="45" t="s">
        <v>111</v>
      </c>
      <c r="F55" s="134" t="s">
        <v>11</v>
      </c>
      <c r="G55" s="231">
        <v>1.3</v>
      </c>
      <c r="H55" s="231"/>
      <c r="I55" s="231"/>
      <c r="J55" s="232"/>
      <c r="K55" s="231">
        <v>4</v>
      </c>
      <c r="L55" s="231"/>
      <c r="M55" s="231"/>
      <c r="N55" s="232"/>
      <c r="O55" s="232"/>
      <c r="P55" s="231">
        <v>6.15</v>
      </c>
      <c r="Q55" s="231"/>
      <c r="R55" s="231"/>
      <c r="S55" s="232"/>
      <c r="T55" s="231">
        <v>4.1</v>
      </c>
      <c r="U55" s="231"/>
      <c r="V55" s="231"/>
      <c r="W55" s="232"/>
      <c r="X55" s="232"/>
      <c r="Y55" s="231">
        <v>6.15</v>
      </c>
      <c r="Z55" s="231"/>
      <c r="AA55" s="231"/>
      <c r="AB55" s="232"/>
      <c r="AC55" s="231">
        <v>0.8</v>
      </c>
      <c r="AD55" s="231"/>
      <c r="AE55" s="231"/>
      <c r="AF55" s="232"/>
      <c r="AG55" s="231">
        <v>6.11</v>
      </c>
      <c r="AH55" s="231"/>
      <c r="AI55" s="231"/>
      <c r="AJ55" s="232"/>
      <c r="AK55" s="233"/>
      <c r="AL55" s="209"/>
    </row>
    <row r="56" spans="1:38" ht="15" customHeight="1">
      <c r="A56" s="24"/>
      <c r="B56" s="24"/>
      <c r="C56" s="91"/>
      <c r="D56" s="53" t="s">
        <v>153</v>
      </c>
      <c r="E56" s="54" t="s">
        <v>112</v>
      </c>
      <c r="F56" s="134" t="s">
        <v>11</v>
      </c>
      <c r="G56" s="231">
        <v>1.3</v>
      </c>
      <c r="H56" s="231"/>
      <c r="I56" s="231"/>
      <c r="J56" s="232"/>
      <c r="K56" s="231">
        <v>4</v>
      </c>
      <c r="L56" s="231"/>
      <c r="M56" s="231"/>
      <c r="N56" s="232"/>
      <c r="O56" s="232"/>
      <c r="P56" s="231">
        <v>6.15</v>
      </c>
      <c r="Q56" s="231"/>
      <c r="R56" s="231"/>
      <c r="S56" s="232"/>
      <c r="T56" s="231">
        <v>4.1</v>
      </c>
      <c r="U56" s="231"/>
      <c r="V56" s="231"/>
      <c r="W56" s="232"/>
      <c r="X56" s="232"/>
      <c r="Y56" s="231">
        <v>6.15</v>
      </c>
      <c r="Z56" s="231"/>
      <c r="AA56" s="231"/>
      <c r="AB56" s="232"/>
      <c r="AC56" s="231"/>
      <c r="AD56" s="231"/>
      <c r="AE56" s="231"/>
      <c r="AF56" s="232"/>
      <c r="AG56" s="231">
        <v>6.11</v>
      </c>
      <c r="AH56" s="231"/>
      <c r="AI56" s="231"/>
      <c r="AJ56" s="232"/>
      <c r="AK56" s="233"/>
      <c r="AL56" s="210"/>
    </row>
    <row r="57" spans="1:38" ht="15" customHeight="1">
      <c r="A57" s="24"/>
      <c r="B57" s="24"/>
      <c r="C57" s="91"/>
      <c r="D57" s="53" t="s">
        <v>154</v>
      </c>
      <c r="E57" s="54" t="s">
        <v>113</v>
      </c>
      <c r="F57" s="134" t="s">
        <v>11</v>
      </c>
      <c r="G57" s="231"/>
      <c r="H57" s="231"/>
      <c r="I57" s="231"/>
      <c r="J57" s="232"/>
      <c r="K57" s="231"/>
      <c r="L57" s="231"/>
      <c r="M57" s="231"/>
      <c r="N57" s="232"/>
      <c r="O57" s="232"/>
      <c r="P57" s="231"/>
      <c r="Q57" s="231"/>
      <c r="R57" s="231"/>
      <c r="S57" s="232"/>
      <c r="T57" s="231"/>
      <c r="U57" s="231"/>
      <c r="V57" s="231"/>
      <c r="W57" s="232"/>
      <c r="X57" s="232"/>
      <c r="Y57" s="231"/>
      <c r="Z57" s="231"/>
      <c r="AA57" s="231"/>
      <c r="AB57" s="232"/>
      <c r="AC57" s="231"/>
      <c r="AD57" s="231"/>
      <c r="AE57" s="231"/>
      <c r="AF57" s="232"/>
      <c r="AG57" s="231"/>
      <c r="AH57" s="231"/>
      <c r="AI57" s="231"/>
      <c r="AJ57" s="232"/>
      <c r="AK57" s="233"/>
      <c r="AL57" s="208"/>
    </row>
    <row r="58" spans="1:38" ht="15" customHeight="1">
      <c r="A58" s="24"/>
      <c r="B58" s="24"/>
      <c r="C58" s="91"/>
      <c r="D58" s="53" t="s">
        <v>45</v>
      </c>
      <c r="E58" s="54" t="s">
        <v>297</v>
      </c>
      <c r="F58" s="134" t="s">
        <v>11</v>
      </c>
      <c r="G58" s="231"/>
      <c r="H58" s="231"/>
      <c r="I58" s="231"/>
      <c r="J58" s="232"/>
      <c r="K58" s="231"/>
      <c r="L58" s="231"/>
      <c r="M58" s="231"/>
      <c r="N58" s="232"/>
      <c r="O58" s="232"/>
      <c r="P58" s="231"/>
      <c r="Q58" s="231"/>
      <c r="R58" s="231"/>
      <c r="S58" s="232"/>
      <c r="T58" s="231"/>
      <c r="U58" s="231"/>
      <c r="V58" s="231"/>
      <c r="W58" s="232"/>
      <c r="X58" s="232"/>
      <c r="Y58" s="231"/>
      <c r="Z58" s="231"/>
      <c r="AA58" s="231"/>
      <c r="AB58" s="232"/>
      <c r="AC58" s="231"/>
      <c r="AD58" s="231"/>
      <c r="AE58" s="231"/>
      <c r="AF58" s="232"/>
      <c r="AG58" s="231"/>
      <c r="AH58" s="231"/>
      <c r="AI58" s="231"/>
      <c r="AJ58" s="232"/>
      <c r="AK58" s="233"/>
      <c r="AL58" s="209"/>
    </row>
    <row r="59" spans="1:38" ht="15" customHeight="1">
      <c r="A59" s="24"/>
      <c r="B59" s="24"/>
      <c r="C59" s="91"/>
      <c r="D59" s="53" t="s">
        <v>46</v>
      </c>
      <c r="E59" s="54" t="s">
        <v>114</v>
      </c>
      <c r="F59" s="134" t="s">
        <v>11</v>
      </c>
      <c r="G59" s="231"/>
      <c r="H59" s="231"/>
      <c r="I59" s="231"/>
      <c r="J59" s="232"/>
      <c r="K59" s="231"/>
      <c r="L59" s="231"/>
      <c r="M59" s="231"/>
      <c r="N59" s="232"/>
      <c r="O59" s="232"/>
      <c r="P59" s="231"/>
      <c r="Q59" s="231"/>
      <c r="R59" s="231"/>
      <c r="S59" s="232"/>
      <c r="T59" s="231"/>
      <c r="U59" s="231"/>
      <c r="V59" s="231"/>
      <c r="W59" s="232"/>
      <c r="X59" s="232"/>
      <c r="Y59" s="231"/>
      <c r="Z59" s="231"/>
      <c r="AA59" s="231"/>
      <c r="AB59" s="232"/>
      <c r="AC59" s="231"/>
      <c r="AD59" s="231"/>
      <c r="AE59" s="231"/>
      <c r="AF59" s="232"/>
      <c r="AG59" s="231"/>
      <c r="AH59" s="231"/>
      <c r="AI59" s="231"/>
      <c r="AJ59" s="232"/>
      <c r="AK59" s="233"/>
      <c r="AL59" s="210"/>
    </row>
    <row r="60" spans="1:38" ht="15" customHeight="1">
      <c r="A60" s="24"/>
      <c r="B60" s="24"/>
      <c r="C60" s="91"/>
      <c r="D60" s="132" t="s">
        <v>488</v>
      </c>
      <c r="E60" s="45" t="s">
        <v>145</v>
      </c>
      <c r="F60" s="134" t="s">
        <v>11</v>
      </c>
      <c r="G60" s="231">
        <v>0</v>
      </c>
      <c r="H60" s="231"/>
      <c r="I60" s="231"/>
      <c r="J60" s="232"/>
      <c r="K60" s="231">
        <v>0</v>
      </c>
      <c r="L60" s="231"/>
      <c r="M60" s="231"/>
      <c r="N60" s="232"/>
      <c r="O60" s="232"/>
      <c r="P60" s="231">
        <v>0</v>
      </c>
      <c r="Q60" s="231"/>
      <c r="R60" s="231"/>
      <c r="S60" s="232"/>
      <c r="T60" s="231">
        <v>0</v>
      </c>
      <c r="U60" s="231"/>
      <c r="V60" s="231"/>
      <c r="W60" s="232"/>
      <c r="X60" s="232"/>
      <c r="Y60" s="231">
        <v>0</v>
      </c>
      <c r="Z60" s="231"/>
      <c r="AA60" s="231"/>
      <c r="AB60" s="232"/>
      <c r="AC60" s="231">
        <v>0</v>
      </c>
      <c r="AD60" s="231"/>
      <c r="AE60" s="231"/>
      <c r="AF60" s="232"/>
      <c r="AG60" s="231">
        <v>0</v>
      </c>
      <c r="AH60" s="231"/>
      <c r="AI60" s="231"/>
      <c r="AJ60" s="232"/>
      <c r="AK60" s="233"/>
      <c r="AL60" s="208"/>
    </row>
    <row r="61" spans="1:38" ht="15" customHeight="1">
      <c r="A61" s="24"/>
      <c r="B61" s="24"/>
      <c r="C61" s="91"/>
      <c r="D61" s="53" t="s">
        <v>155</v>
      </c>
      <c r="E61" s="54" t="s">
        <v>110</v>
      </c>
      <c r="F61" s="134" t="s">
        <v>11</v>
      </c>
      <c r="G61" s="231"/>
      <c r="H61" s="231"/>
      <c r="I61" s="231"/>
      <c r="J61" s="232"/>
      <c r="K61" s="231"/>
      <c r="L61" s="231"/>
      <c r="M61" s="231"/>
      <c r="N61" s="232"/>
      <c r="O61" s="232"/>
      <c r="P61" s="231"/>
      <c r="Q61" s="231"/>
      <c r="R61" s="231"/>
      <c r="S61" s="232"/>
      <c r="T61" s="231"/>
      <c r="U61" s="231"/>
      <c r="V61" s="231"/>
      <c r="W61" s="232"/>
      <c r="X61" s="232"/>
      <c r="Y61" s="231"/>
      <c r="Z61" s="231"/>
      <c r="AA61" s="231"/>
      <c r="AB61" s="232"/>
      <c r="AC61" s="231"/>
      <c r="AD61" s="231"/>
      <c r="AE61" s="231"/>
      <c r="AF61" s="232"/>
      <c r="AG61" s="231"/>
      <c r="AH61" s="231"/>
      <c r="AI61" s="231"/>
      <c r="AJ61" s="232"/>
      <c r="AK61" s="233"/>
      <c r="AL61" s="209"/>
    </row>
    <row r="62" spans="1:38" ht="15" customHeight="1">
      <c r="A62" s="24"/>
      <c r="B62" s="24"/>
      <c r="C62" s="91"/>
      <c r="D62" s="53" t="s">
        <v>156</v>
      </c>
      <c r="E62" s="54" t="s">
        <v>316</v>
      </c>
      <c r="F62" s="134" t="s">
        <v>11</v>
      </c>
      <c r="G62" s="231"/>
      <c r="H62" s="231"/>
      <c r="I62" s="231"/>
      <c r="J62" s="232"/>
      <c r="K62" s="231"/>
      <c r="L62" s="231"/>
      <c r="M62" s="231"/>
      <c r="N62" s="232"/>
      <c r="O62" s="232"/>
      <c r="P62" s="231"/>
      <c r="Q62" s="231"/>
      <c r="R62" s="231"/>
      <c r="S62" s="232"/>
      <c r="T62" s="231"/>
      <c r="U62" s="231"/>
      <c r="V62" s="231"/>
      <c r="W62" s="232"/>
      <c r="X62" s="232"/>
      <c r="Y62" s="231"/>
      <c r="Z62" s="231"/>
      <c r="AA62" s="231"/>
      <c r="AB62" s="232"/>
      <c r="AC62" s="231"/>
      <c r="AD62" s="231"/>
      <c r="AE62" s="231"/>
      <c r="AF62" s="232"/>
      <c r="AG62" s="231"/>
      <c r="AH62" s="231"/>
      <c r="AI62" s="231"/>
      <c r="AJ62" s="232"/>
      <c r="AK62" s="233"/>
      <c r="AL62" s="210"/>
    </row>
    <row r="63" spans="1:38" ht="15" customHeight="1">
      <c r="A63" s="24"/>
      <c r="B63" s="24"/>
      <c r="C63" s="91"/>
      <c r="D63" s="53" t="s">
        <v>157</v>
      </c>
      <c r="E63" s="54" t="s">
        <v>322</v>
      </c>
      <c r="F63" s="46" t="s">
        <v>279</v>
      </c>
      <c r="G63" s="231"/>
      <c r="H63" s="231"/>
      <c r="I63" s="231"/>
      <c r="J63" s="232"/>
      <c r="K63" s="231"/>
      <c r="L63" s="231"/>
      <c r="M63" s="231"/>
      <c r="N63" s="232"/>
      <c r="O63" s="232"/>
      <c r="P63" s="231"/>
      <c r="Q63" s="231"/>
      <c r="R63" s="231"/>
      <c r="S63" s="232"/>
      <c r="T63" s="231"/>
      <c r="U63" s="231"/>
      <c r="V63" s="231"/>
      <c r="W63" s="232"/>
      <c r="X63" s="232"/>
      <c r="Y63" s="231"/>
      <c r="Z63" s="231"/>
      <c r="AA63" s="231"/>
      <c r="AB63" s="232"/>
      <c r="AC63" s="231"/>
      <c r="AD63" s="231"/>
      <c r="AE63" s="231"/>
      <c r="AF63" s="232"/>
      <c r="AG63" s="231"/>
      <c r="AH63" s="231"/>
      <c r="AI63" s="231"/>
      <c r="AJ63" s="232"/>
      <c r="AK63" s="233"/>
      <c r="AL63" s="208"/>
    </row>
    <row r="64" spans="1:38" ht="15" customHeight="1">
      <c r="A64" s="24"/>
      <c r="B64" s="24"/>
      <c r="C64" s="91"/>
      <c r="D64" s="53" t="s">
        <v>158</v>
      </c>
      <c r="E64" s="54" t="s">
        <v>332</v>
      </c>
      <c r="F64" s="46" t="s">
        <v>280</v>
      </c>
      <c r="G64" s="231"/>
      <c r="H64" s="231"/>
      <c r="I64" s="231"/>
      <c r="J64" s="232"/>
      <c r="K64" s="231"/>
      <c r="L64" s="231"/>
      <c r="M64" s="231"/>
      <c r="N64" s="232"/>
      <c r="O64" s="232"/>
      <c r="P64" s="231"/>
      <c r="Q64" s="231"/>
      <c r="R64" s="231"/>
      <c r="S64" s="232"/>
      <c r="T64" s="231"/>
      <c r="U64" s="231"/>
      <c r="V64" s="231"/>
      <c r="W64" s="232"/>
      <c r="X64" s="232"/>
      <c r="Y64" s="231"/>
      <c r="Z64" s="231"/>
      <c r="AA64" s="231"/>
      <c r="AB64" s="232"/>
      <c r="AC64" s="231"/>
      <c r="AD64" s="231"/>
      <c r="AE64" s="231"/>
      <c r="AF64" s="232"/>
      <c r="AG64" s="231"/>
      <c r="AH64" s="231"/>
      <c r="AI64" s="231"/>
      <c r="AJ64" s="232"/>
      <c r="AK64" s="233"/>
      <c r="AL64" s="209"/>
    </row>
    <row r="65" spans="1:38" ht="15" customHeight="1">
      <c r="A65" s="24"/>
      <c r="B65" s="24"/>
      <c r="C65" s="91"/>
      <c r="D65" s="53" t="s">
        <v>40</v>
      </c>
      <c r="E65" s="54" t="s">
        <v>320</v>
      </c>
      <c r="F65" s="134" t="s">
        <v>11</v>
      </c>
      <c r="G65" s="231"/>
      <c r="H65" s="231"/>
      <c r="I65" s="231"/>
      <c r="J65" s="232"/>
      <c r="K65" s="231"/>
      <c r="L65" s="231"/>
      <c r="M65" s="231"/>
      <c r="N65" s="232"/>
      <c r="O65" s="232"/>
      <c r="P65" s="231"/>
      <c r="Q65" s="231"/>
      <c r="R65" s="231"/>
      <c r="S65" s="232"/>
      <c r="T65" s="231"/>
      <c r="U65" s="231"/>
      <c r="V65" s="231"/>
      <c r="W65" s="232"/>
      <c r="X65" s="232"/>
      <c r="Y65" s="231"/>
      <c r="Z65" s="231"/>
      <c r="AA65" s="231"/>
      <c r="AB65" s="232"/>
      <c r="AC65" s="231"/>
      <c r="AD65" s="231"/>
      <c r="AE65" s="231"/>
      <c r="AF65" s="232"/>
      <c r="AG65" s="231"/>
      <c r="AH65" s="231"/>
      <c r="AI65" s="231"/>
      <c r="AJ65" s="232"/>
      <c r="AK65" s="233"/>
      <c r="AL65" s="210"/>
    </row>
    <row r="66" spans="1:38" ht="15" customHeight="1">
      <c r="A66" s="24"/>
      <c r="B66" s="24"/>
      <c r="C66" s="91"/>
      <c r="D66" s="53" t="s">
        <v>41</v>
      </c>
      <c r="E66" s="54" t="s">
        <v>307</v>
      </c>
      <c r="F66" s="46" t="s">
        <v>12</v>
      </c>
      <c r="G66" s="231"/>
      <c r="H66" s="231"/>
      <c r="I66" s="231"/>
      <c r="J66" s="232"/>
      <c r="K66" s="231"/>
      <c r="L66" s="231"/>
      <c r="M66" s="231"/>
      <c r="N66" s="232"/>
      <c r="O66" s="232"/>
      <c r="P66" s="231"/>
      <c r="Q66" s="231"/>
      <c r="R66" s="231"/>
      <c r="S66" s="232"/>
      <c r="T66" s="231"/>
      <c r="U66" s="231"/>
      <c r="V66" s="231"/>
      <c r="W66" s="232"/>
      <c r="X66" s="232"/>
      <c r="Y66" s="231"/>
      <c r="Z66" s="231"/>
      <c r="AA66" s="231"/>
      <c r="AB66" s="232"/>
      <c r="AC66" s="231"/>
      <c r="AD66" s="231"/>
      <c r="AE66" s="231"/>
      <c r="AF66" s="232"/>
      <c r="AG66" s="231"/>
      <c r="AH66" s="231"/>
      <c r="AI66" s="231"/>
      <c r="AJ66" s="232"/>
      <c r="AK66" s="233"/>
      <c r="AL66" s="208"/>
    </row>
    <row r="67" spans="1:38" ht="15" customHeight="1">
      <c r="A67" s="24"/>
      <c r="B67" s="24"/>
      <c r="C67" s="91"/>
      <c r="D67" s="53" t="s">
        <v>42</v>
      </c>
      <c r="E67" s="54" t="s">
        <v>308</v>
      </c>
      <c r="F67" s="134" t="s">
        <v>11</v>
      </c>
      <c r="G67" s="231"/>
      <c r="H67" s="231"/>
      <c r="I67" s="231"/>
      <c r="J67" s="232"/>
      <c r="K67" s="231"/>
      <c r="L67" s="231"/>
      <c r="M67" s="231"/>
      <c r="N67" s="232"/>
      <c r="O67" s="232"/>
      <c r="P67" s="231"/>
      <c r="Q67" s="231"/>
      <c r="R67" s="231"/>
      <c r="S67" s="232"/>
      <c r="T67" s="231"/>
      <c r="U67" s="231"/>
      <c r="V67" s="231"/>
      <c r="W67" s="232"/>
      <c r="X67" s="232"/>
      <c r="Y67" s="231"/>
      <c r="Z67" s="231"/>
      <c r="AA67" s="231"/>
      <c r="AB67" s="232"/>
      <c r="AC67" s="231"/>
      <c r="AD67" s="231"/>
      <c r="AE67" s="231"/>
      <c r="AF67" s="232"/>
      <c r="AG67" s="231"/>
      <c r="AH67" s="231"/>
      <c r="AI67" s="231"/>
      <c r="AJ67" s="232"/>
      <c r="AK67" s="233"/>
      <c r="AL67" s="209"/>
    </row>
    <row r="68" spans="1:38" ht="15" customHeight="1">
      <c r="A68" s="24"/>
      <c r="B68" s="24"/>
      <c r="C68" s="91"/>
      <c r="D68" s="53" t="s">
        <v>43</v>
      </c>
      <c r="E68" s="54" t="s">
        <v>466</v>
      </c>
      <c r="F68" s="134" t="s">
        <v>11</v>
      </c>
      <c r="G68" s="231"/>
      <c r="H68" s="231"/>
      <c r="I68" s="231"/>
      <c r="J68" s="232"/>
      <c r="K68" s="231"/>
      <c r="L68" s="231"/>
      <c r="M68" s="231"/>
      <c r="N68" s="232"/>
      <c r="O68" s="232"/>
      <c r="P68" s="231"/>
      <c r="Q68" s="231"/>
      <c r="R68" s="231"/>
      <c r="S68" s="232"/>
      <c r="T68" s="231"/>
      <c r="U68" s="231"/>
      <c r="V68" s="231"/>
      <c r="W68" s="232"/>
      <c r="X68" s="232"/>
      <c r="Y68" s="231"/>
      <c r="Z68" s="231"/>
      <c r="AA68" s="231"/>
      <c r="AB68" s="232"/>
      <c r="AC68" s="231"/>
      <c r="AD68" s="231"/>
      <c r="AE68" s="231"/>
      <c r="AF68" s="232"/>
      <c r="AG68" s="231"/>
      <c r="AH68" s="231"/>
      <c r="AI68" s="231"/>
      <c r="AJ68" s="232"/>
      <c r="AK68" s="233"/>
      <c r="AL68" s="210"/>
    </row>
    <row r="69" spans="1:38" ht="15" customHeight="1">
      <c r="A69" s="24"/>
      <c r="B69" s="24"/>
      <c r="C69" s="91"/>
      <c r="D69" s="53" t="s">
        <v>44</v>
      </c>
      <c r="E69" s="54" t="s">
        <v>321</v>
      </c>
      <c r="F69" s="134" t="s">
        <v>11</v>
      </c>
      <c r="G69" s="231"/>
      <c r="H69" s="231"/>
      <c r="I69" s="231"/>
      <c r="J69" s="232"/>
      <c r="K69" s="231"/>
      <c r="L69" s="231"/>
      <c r="M69" s="231"/>
      <c r="N69" s="232"/>
      <c r="O69" s="232"/>
      <c r="P69" s="231"/>
      <c r="Q69" s="231"/>
      <c r="R69" s="231"/>
      <c r="S69" s="232"/>
      <c r="T69" s="231"/>
      <c r="U69" s="231"/>
      <c r="V69" s="231"/>
      <c r="W69" s="232"/>
      <c r="X69" s="232"/>
      <c r="Y69" s="231"/>
      <c r="Z69" s="231"/>
      <c r="AA69" s="231"/>
      <c r="AB69" s="232"/>
      <c r="AC69" s="231"/>
      <c r="AD69" s="231"/>
      <c r="AE69" s="231"/>
      <c r="AF69" s="232"/>
      <c r="AG69" s="231"/>
      <c r="AH69" s="231"/>
      <c r="AI69" s="231"/>
      <c r="AJ69" s="232"/>
      <c r="AK69" s="233"/>
      <c r="AL69" s="208"/>
    </row>
    <row r="70" spans="1:38" ht="15" customHeight="1">
      <c r="A70" s="24"/>
      <c r="B70" s="24"/>
      <c r="C70" s="91"/>
      <c r="D70" s="132" t="s">
        <v>489</v>
      </c>
      <c r="E70" s="45" t="s">
        <v>147</v>
      </c>
      <c r="F70" s="134" t="s">
        <v>11</v>
      </c>
      <c r="G70" s="231">
        <v>290.54</v>
      </c>
      <c r="H70" s="231"/>
      <c r="I70" s="231"/>
      <c r="J70" s="232"/>
      <c r="K70" s="231">
        <v>392.9</v>
      </c>
      <c r="L70" s="231"/>
      <c r="M70" s="231"/>
      <c r="N70" s="232"/>
      <c r="O70" s="232"/>
      <c r="P70" s="231">
        <v>341</v>
      </c>
      <c r="Q70" s="231"/>
      <c r="R70" s="231"/>
      <c r="S70" s="232"/>
      <c r="T70" s="231">
        <v>348.13</v>
      </c>
      <c r="U70" s="231"/>
      <c r="V70" s="231"/>
      <c r="W70" s="232"/>
      <c r="X70" s="232"/>
      <c r="Y70" s="231">
        <v>361.12</v>
      </c>
      <c r="Z70" s="231"/>
      <c r="AA70" s="231"/>
      <c r="AB70" s="232"/>
      <c r="AC70" s="231">
        <v>74.5</v>
      </c>
      <c r="AD70" s="231"/>
      <c r="AE70" s="231"/>
      <c r="AF70" s="232"/>
      <c r="AG70" s="231">
        <v>460.74</v>
      </c>
      <c r="AH70" s="231"/>
      <c r="AI70" s="231"/>
      <c r="AJ70" s="232"/>
      <c r="AK70" s="233"/>
      <c r="AL70" s="209"/>
    </row>
    <row r="71" spans="1:38" ht="15" customHeight="1">
      <c r="A71" s="24"/>
      <c r="B71" s="24"/>
      <c r="C71" s="91"/>
      <c r="D71" s="53" t="s">
        <v>159</v>
      </c>
      <c r="E71" s="54" t="s">
        <v>115</v>
      </c>
      <c r="F71" s="134" t="s">
        <v>11</v>
      </c>
      <c r="G71" s="231">
        <v>175.66</v>
      </c>
      <c r="H71" s="231"/>
      <c r="I71" s="231"/>
      <c r="J71" s="232"/>
      <c r="K71" s="231"/>
      <c r="L71" s="231"/>
      <c r="M71" s="231"/>
      <c r="N71" s="232"/>
      <c r="O71" s="232"/>
      <c r="P71" s="231">
        <v>203.67</v>
      </c>
      <c r="Q71" s="231"/>
      <c r="R71" s="231"/>
      <c r="S71" s="232"/>
      <c r="T71" s="231"/>
      <c r="U71" s="231"/>
      <c r="V71" s="231"/>
      <c r="W71" s="232"/>
      <c r="X71" s="232"/>
      <c r="Y71" s="231"/>
      <c r="Z71" s="231"/>
      <c r="AA71" s="231"/>
      <c r="AB71" s="232"/>
      <c r="AC71" s="231"/>
      <c r="AD71" s="231"/>
      <c r="AE71" s="231"/>
      <c r="AF71" s="232"/>
      <c r="AG71" s="231"/>
      <c r="AH71" s="231"/>
      <c r="AI71" s="231"/>
      <c r="AJ71" s="232"/>
      <c r="AK71" s="233"/>
      <c r="AL71" s="210"/>
    </row>
    <row r="72" spans="1:38" ht="15" customHeight="1">
      <c r="A72" s="24"/>
      <c r="B72" s="24"/>
      <c r="C72" s="91"/>
      <c r="D72" s="53" t="s">
        <v>160</v>
      </c>
      <c r="E72" s="54" t="s">
        <v>316</v>
      </c>
      <c r="F72" s="134" t="s">
        <v>11</v>
      </c>
      <c r="G72" s="231">
        <v>60.08</v>
      </c>
      <c r="H72" s="231"/>
      <c r="I72" s="231"/>
      <c r="J72" s="232"/>
      <c r="K72" s="231"/>
      <c r="L72" s="231"/>
      <c r="M72" s="231"/>
      <c r="N72" s="232"/>
      <c r="O72" s="232"/>
      <c r="P72" s="231">
        <v>61.51</v>
      </c>
      <c r="Q72" s="231"/>
      <c r="R72" s="231"/>
      <c r="S72" s="232"/>
      <c r="T72" s="231"/>
      <c r="U72" s="231"/>
      <c r="V72" s="231"/>
      <c r="W72" s="232"/>
      <c r="X72" s="232"/>
      <c r="Y72" s="231"/>
      <c r="Z72" s="231"/>
      <c r="AA72" s="231"/>
      <c r="AB72" s="232"/>
      <c r="AC72" s="231"/>
      <c r="AD72" s="231"/>
      <c r="AE72" s="231"/>
      <c r="AF72" s="232"/>
      <c r="AG72" s="231"/>
      <c r="AH72" s="231"/>
      <c r="AI72" s="231"/>
      <c r="AJ72" s="232"/>
      <c r="AK72" s="233"/>
      <c r="AL72" s="208"/>
    </row>
    <row r="73" spans="1:38" ht="15" customHeight="1">
      <c r="A73" s="24"/>
      <c r="B73" s="24"/>
      <c r="C73" s="91"/>
      <c r="D73" s="53" t="s">
        <v>162</v>
      </c>
      <c r="E73" s="54" t="s">
        <v>317</v>
      </c>
      <c r="F73" s="46" t="s">
        <v>279</v>
      </c>
      <c r="G73" s="231"/>
      <c r="H73" s="231"/>
      <c r="I73" s="231"/>
      <c r="J73" s="232"/>
      <c r="K73" s="231"/>
      <c r="L73" s="231"/>
      <c r="M73" s="231"/>
      <c r="N73" s="232"/>
      <c r="O73" s="232"/>
      <c r="P73" s="231"/>
      <c r="Q73" s="231"/>
      <c r="R73" s="231"/>
      <c r="S73" s="232"/>
      <c r="T73" s="231"/>
      <c r="U73" s="231"/>
      <c r="V73" s="231"/>
      <c r="W73" s="232"/>
      <c r="X73" s="232"/>
      <c r="Y73" s="231"/>
      <c r="Z73" s="231"/>
      <c r="AA73" s="231"/>
      <c r="AB73" s="232"/>
      <c r="AC73" s="231"/>
      <c r="AD73" s="231"/>
      <c r="AE73" s="231"/>
      <c r="AF73" s="232"/>
      <c r="AG73" s="231"/>
      <c r="AH73" s="231"/>
      <c r="AI73" s="231"/>
      <c r="AJ73" s="232"/>
      <c r="AK73" s="233"/>
      <c r="AL73" s="209"/>
    </row>
    <row r="74" spans="1:38" ht="15" customHeight="1">
      <c r="A74" s="24"/>
      <c r="B74" s="24"/>
      <c r="C74" s="91"/>
      <c r="D74" s="53" t="s">
        <v>161</v>
      </c>
      <c r="E74" s="54" t="s">
        <v>332</v>
      </c>
      <c r="F74" s="46" t="s">
        <v>280</v>
      </c>
      <c r="G74" s="231"/>
      <c r="H74" s="231"/>
      <c r="I74" s="231"/>
      <c r="J74" s="232"/>
      <c r="K74" s="231"/>
      <c r="L74" s="231"/>
      <c r="M74" s="231"/>
      <c r="N74" s="232"/>
      <c r="O74" s="232"/>
      <c r="P74" s="231"/>
      <c r="Q74" s="231"/>
      <c r="R74" s="231"/>
      <c r="S74" s="232"/>
      <c r="T74" s="231"/>
      <c r="U74" s="231"/>
      <c r="V74" s="231"/>
      <c r="W74" s="232"/>
      <c r="X74" s="232"/>
      <c r="Y74" s="231"/>
      <c r="Z74" s="231"/>
      <c r="AA74" s="231"/>
      <c r="AB74" s="232"/>
      <c r="AC74" s="231"/>
      <c r="AD74" s="231"/>
      <c r="AE74" s="231"/>
      <c r="AF74" s="232"/>
      <c r="AG74" s="231"/>
      <c r="AH74" s="231"/>
      <c r="AI74" s="231"/>
      <c r="AJ74" s="232"/>
      <c r="AK74" s="233"/>
      <c r="AL74" s="210"/>
    </row>
    <row r="75" spans="1:38" ht="15" customHeight="1">
      <c r="A75" s="24"/>
      <c r="B75" s="24"/>
      <c r="C75" s="91"/>
      <c r="D75" s="53" t="s">
        <v>163</v>
      </c>
      <c r="E75" s="54" t="s">
        <v>116</v>
      </c>
      <c r="F75" s="134" t="s">
        <v>11</v>
      </c>
      <c r="G75" s="231"/>
      <c r="H75" s="231"/>
      <c r="I75" s="231"/>
      <c r="J75" s="232"/>
      <c r="K75" s="231"/>
      <c r="L75" s="231"/>
      <c r="M75" s="231"/>
      <c r="N75" s="232"/>
      <c r="O75" s="232"/>
      <c r="P75" s="231"/>
      <c r="Q75" s="231"/>
      <c r="R75" s="231"/>
      <c r="S75" s="232"/>
      <c r="T75" s="231"/>
      <c r="U75" s="231"/>
      <c r="V75" s="231"/>
      <c r="W75" s="232"/>
      <c r="X75" s="232"/>
      <c r="Y75" s="231"/>
      <c r="Z75" s="231"/>
      <c r="AA75" s="231"/>
      <c r="AB75" s="232"/>
      <c r="AC75" s="231"/>
      <c r="AD75" s="231"/>
      <c r="AE75" s="231"/>
      <c r="AF75" s="232"/>
      <c r="AG75" s="231"/>
      <c r="AH75" s="231"/>
      <c r="AI75" s="231"/>
      <c r="AJ75" s="232"/>
      <c r="AK75" s="233"/>
      <c r="AL75" s="208"/>
    </row>
    <row r="76" spans="1:38" ht="15" customHeight="1">
      <c r="A76" s="24"/>
      <c r="B76" s="24"/>
      <c r="C76" s="91"/>
      <c r="D76" s="53" t="s">
        <v>164</v>
      </c>
      <c r="E76" s="54" t="s">
        <v>316</v>
      </c>
      <c r="F76" s="134" t="s">
        <v>11</v>
      </c>
      <c r="G76" s="231"/>
      <c r="H76" s="231"/>
      <c r="I76" s="231"/>
      <c r="J76" s="232"/>
      <c r="K76" s="231"/>
      <c r="L76" s="231"/>
      <c r="M76" s="231"/>
      <c r="N76" s="232"/>
      <c r="O76" s="232"/>
      <c r="P76" s="231"/>
      <c r="Q76" s="231"/>
      <c r="R76" s="231"/>
      <c r="S76" s="232"/>
      <c r="T76" s="231"/>
      <c r="U76" s="231"/>
      <c r="V76" s="231"/>
      <c r="W76" s="232"/>
      <c r="X76" s="232"/>
      <c r="Y76" s="231"/>
      <c r="Z76" s="231"/>
      <c r="AA76" s="231"/>
      <c r="AB76" s="232"/>
      <c r="AC76" s="231"/>
      <c r="AD76" s="231"/>
      <c r="AE76" s="231"/>
      <c r="AF76" s="232"/>
      <c r="AG76" s="231"/>
      <c r="AH76" s="231"/>
      <c r="AI76" s="231"/>
      <c r="AJ76" s="232"/>
      <c r="AK76" s="233"/>
      <c r="AL76" s="209"/>
    </row>
    <row r="77" spans="1:38" ht="15" customHeight="1">
      <c r="A77" s="24"/>
      <c r="B77" s="24"/>
      <c r="C77" s="91"/>
      <c r="D77" s="53" t="s">
        <v>165</v>
      </c>
      <c r="E77" s="54" t="s">
        <v>317</v>
      </c>
      <c r="F77" s="46" t="s">
        <v>279</v>
      </c>
      <c r="G77" s="231">
        <v>2</v>
      </c>
      <c r="H77" s="231"/>
      <c r="I77" s="231"/>
      <c r="J77" s="232"/>
      <c r="K77" s="231">
        <v>2</v>
      </c>
      <c r="L77" s="231"/>
      <c r="M77" s="231"/>
      <c r="N77" s="232"/>
      <c r="O77" s="232"/>
      <c r="P77" s="231">
        <v>2</v>
      </c>
      <c r="Q77" s="231"/>
      <c r="R77" s="231"/>
      <c r="S77" s="232"/>
      <c r="T77" s="231">
        <v>2</v>
      </c>
      <c r="U77" s="231"/>
      <c r="V77" s="231"/>
      <c r="W77" s="232"/>
      <c r="X77" s="232"/>
      <c r="Y77" s="231">
        <v>2</v>
      </c>
      <c r="Z77" s="231"/>
      <c r="AA77" s="231"/>
      <c r="AB77" s="232"/>
      <c r="AC77" s="231">
        <v>2</v>
      </c>
      <c r="AD77" s="231"/>
      <c r="AE77" s="231"/>
      <c r="AF77" s="232"/>
      <c r="AG77" s="231">
        <v>2</v>
      </c>
      <c r="AH77" s="231"/>
      <c r="AI77" s="231"/>
      <c r="AJ77" s="232"/>
      <c r="AK77" s="233"/>
      <c r="AL77" s="210"/>
    </row>
    <row r="78" spans="1:38" ht="15" customHeight="1">
      <c r="A78" s="24"/>
      <c r="B78" s="24"/>
      <c r="C78" s="91"/>
      <c r="D78" s="53" t="s">
        <v>166</v>
      </c>
      <c r="E78" s="54" t="s">
        <v>332</v>
      </c>
      <c r="F78" s="46" t="s">
        <v>280</v>
      </c>
      <c r="G78" s="231"/>
      <c r="H78" s="231"/>
      <c r="I78" s="231"/>
      <c r="J78" s="232"/>
      <c r="K78" s="231"/>
      <c r="L78" s="231"/>
      <c r="M78" s="231"/>
      <c r="N78" s="232"/>
      <c r="O78" s="232"/>
      <c r="P78" s="231"/>
      <c r="Q78" s="231"/>
      <c r="R78" s="231"/>
      <c r="S78" s="232"/>
      <c r="T78" s="231"/>
      <c r="U78" s="231"/>
      <c r="V78" s="231"/>
      <c r="W78" s="232"/>
      <c r="X78" s="232"/>
      <c r="Y78" s="231"/>
      <c r="Z78" s="231"/>
      <c r="AA78" s="231"/>
      <c r="AB78" s="232"/>
      <c r="AC78" s="231"/>
      <c r="AD78" s="231"/>
      <c r="AE78" s="231"/>
      <c r="AF78" s="232"/>
      <c r="AG78" s="231"/>
      <c r="AH78" s="231"/>
      <c r="AI78" s="231"/>
      <c r="AJ78" s="232"/>
      <c r="AK78" s="233"/>
      <c r="AL78" s="208"/>
    </row>
    <row r="79" spans="1:38" ht="15" customHeight="1">
      <c r="A79" s="24"/>
      <c r="B79" s="24"/>
      <c r="C79" s="91"/>
      <c r="D79" s="53" t="s">
        <v>167</v>
      </c>
      <c r="E79" s="54" t="s">
        <v>295</v>
      </c>
      <c r="F79" s="46" t="s">
        <v>280</v>
      </c>
      <c r="G79" s="231"/>
      <c r="H79" s="231"/>
      <c r="I79" s="231"/>
      <c r="J79" s="232"/>
      <c r="K79" s="231"/>
      <c r="L79" s="231"/>
      <c r="M79" s="231"/>
      <c r="N79" s="232"/>
      <c r="O79" s="232"/>
      <c r="P79" s="231"/>
      <c r="Q79" s="231"/>
      <c r="R79" s="231"/>
      <c r="S79" s="232"/>
      <c r="T79" s="231"/>
      <c r="U79" s="231"/>
      <c r="V79" s="231"/>
      <c r="W79" s="232"/>
      <c r="X79" s="232"/>
      <c r="Y79" s="231"/>
      <c r="Z79" s="231"/>
      <c r="AA79" s="231"/>
      <c r="AB79" s="232"/>
      <c r="AC79" s="231"/>
      <c r="AD79" s="231"/>
      <c r="AE79" s="231"/>
      <c r="AF79" s="232"/>
      <c r="AG79" s="231"/>
      <c r="AH79" s="231"/>
      <c r="AI79" s="231"/>
      <c r="AJ79" s="232"/>
      <c r="AK79" s="233"/>
      <c r="AL79" s="209"/>
    </row>
    <row r="80" spans="1:38" ht="15" customHeight="1">
      <c r="A80" s="24"/>
      <c r="B80" s="24"/>
      <c r="C80" s="91"/>
      <c r="D80" s="53" t="s">
        <v>168</v>
      </c>
      <c r="E80" s="54" t="s">
        <v>307</v>
      </c>
      <c r="F80" s="134" t="s">
        <v>11</v>
      </c>
      <c r="G80" s="231"/>
      <c r="H80" s="231"/>
      <c r="I80" s="231"/>
      <c r="J80" s="232"/>
      <c r="K80" s="231"/>
      <c r="L80" s="231"/>
      <c r="M80" s="231"/>
      <c r="N80" s="232"/>
      <c r="O80" s="232"/>
      <c r="P80" s="231"/>
      <c r="Q80" s="231"/>
      <c r="R80" s="231"/>
      <c r="S80" s="232"/>
      <c r="T80" s="231"/>
      <c r="U80" s="231"/>
      <c r="V80" s="231"/>
      <c r="W80" s="232"/>
      <c r="X80" s="232"/>
      <c r="Y80" s="231"/>
      <c r="Z80" s="231"/>
      <c r="AA80" s="231"/>
      <c r="AB80" s="232"/>
      <c r="AC80" s="231"/>
      <c r="AD80" s="231"/>
      <c r="AE80" s="231"/>
      <c r="AF80" s="232"/>
      <c r="AG80" s="231"/>
      <c r="AH80" s="231"/>
      <c r="AI80" s="231"/>
      <c r="AJ80" s="232"/>
      <c r="AK80" s="233"/>
      <c r="AL80" s="210"/>
    </row>
    <row r="81" spans="1:38" ht="15" customHeight="1">
      <c r="A81" s="24"/>
      <c r="B81" s="24"/>
      <c r="C81" s="91"/>
      <c r="D81" s="53" t="s">
        <v>169</v>
      </c>
      <c r="E81" s="54" t="s">
        <v>308</v>
      </c>
      <c r="F81" s="46" t="s">
        <v>12</v>
      </c>
      <c r="G81" s="231"/>
      <c r="H81" s="231"/>
      <c r="I81" s="231"/>
      <c r="J81" s="232"/>
      <c r="K81" s="231"/>
      <c r="L81" s="231"/>
      <c r="M81" s="231"/>
      <c r="N81" s="232"/>
      <c r="O81" s="232"/>
      <c r="P81" s="231"/>
      <c r="Q81" s="231"/>
      <c r="R81" s="231"/>
      <c r="S81" s="232"/>
      <c r="T81" s="231"/>
      <c r="U81" s="231"/>
      <c r="V81" s="231"/>
      <c r="W81" s="232"/>
      <c r="X81" s="232"/>
      <c r="Y81" s="231"/>
      <c r="Z81" s="231"/>
      <c r="AA81" s="231"/>
      <c r="AB81" s="232"/>
      <c r="AC81" s="231"/>
      <c r="AD81" s="231"/>
      <c r="AE81" s="231"/>
      <c r="AF81" s="232"/>
      <c r="AG81" s="231"/>
      <c r="AH81" s="231"/>
      <c r="AI81" s="231"/>
      <c r="AJ81" s="232"/>
      <c r="AK81" s="233"/>
      <c r="AL81" s="208"/>
    </row>
    <row r="82" spans="1:38" ht="18" customHeight="1">
      <c r="A82" s="24"/>
      <c r="B82" s="24"/>
      <c r="C82" s="91"/>
      <c r="D82" s="53" t="s">
        <v>170</v>
      </c>
      <c r="E82" s="54" t="s">
        <v>466</v>
      </c>
      <c r="F82" s="134" t="s">
        <v>11</v>
      </c>
      <c r="G82" s="231"/>
      <c r="H82" s="231"/>
      <c r="I82" s="231"/>
      <c r="J82" s="232"/>
      <c r="K82" s="231"/>
      <c r="L82" s="231"/>
      <c r="M82" s="231"/>
      <c r="N82" s="232"/>
      <c r="O82" s="232"/>
      <c r="P82" s="231"/>
      <c r="Q82" s="231"/>
      <c r="R82" s="231"/>
      <c r="S82" s="232"/>
      <c r="T82" s="231"/>
      <c r="U82" s="231"/>
      <c r="V82" s="231"/>
      <c r="W82" s="232"/>
      <c r="X82" s="232"/>
      <c r="Y82" s="231"/>
      <c r="Z82" s="231"/>
      <c r="AA82" s="231"/>
      <c r="AB82" s="232"/>
      <c r="AC82" s="231"/>
      <c r="AD82" s="231"/>
      <c r="AE82" s="231"/>
      <c r="AF82" s="232"/>
      <c r="AG82" s="231"/>
      <c r="AH82" s="231"/>
      <c r="AI82" s="231"/>
      <c r="AJ82" s="232"/>
      <c r="AK82" s="233"/>
      <c r="AL82" s="209"/>
    </row>
    <row r="83" spans="1:38" ht="14.25" customHeight="1">
      <c r="A83" s="24"/>
      <c r="B83" s="24"/>
      <c r="C83" s="91"/>
      <c r="D83" s="53" t="s">
        <v>171</v>
      </c>
      <c r="E83" s="54" t="s">
        <v>321</v>
      </c>
      <c r="F83" s="134" t="s">
        <v>11</v>
      </c>
      <c r="G83" s="231">
        <v>54.8</v>
      </c>
      <c r="H83" s="231"/>
      <c r="I83" s="231"/>
      <c r="J83" s="232"/>
      <c r="K83" s="231"/>
      <c r="L83" s="231"/>
      <c r="M83" s="231"/>
      <c r="N83" s="232"/>
      <c r="O83" s="232"/>
      <c r="P83" s="231">
        <v>75.82</v>
      </c>
      <c r="Q83" s="231"/>
      <c r="R83" s="231"/>
      <c r="S83" s="232"/>
      <c r="T83" s="231"/>
      <c r="U83" s="231"/>
      <c r="V83" s="231"/>
      <c r="W83" s="232"/>
      <c r="X83" s="232"/>
      <c r="Y83" s="231"/>
      <c r="Z83" s="231"/>
      <c r="AA83" s="231"/>
      <c r="AB83" s="232"/>
      <c r="AC83" s="231"/>
      <c r="AD83" s="231"/>
      <c r="AE83" s="231"/>
      <c r="AF83" s="232"/>
      <c r="AG83" s="231"/>
      <c r="AH83" s="231"/>
      <c r="AI83" s="231"/>
      <c r="AJ83" s="232"/>
      <c r="AK83" s="233"/>
      <c r="AL83" s="210"/>
    </row>
    <row r="84" spans="1:38" ht="27.75" customHeight="1">
      <c r="A84" s="24"/>
      <c r="B84" s="24"/>
      <c r="C84" s="91"/>
      <c r="D84" s="132" t="s">
        <v>490</v>
      </c>
      <c r="E84" s="45" t="s">
        <v>117</v>
      </c>
      <c r="F84" s="134" t="s">
        <v>11</v>
      </c>
      <c r="G84" s="231">
        <v>1517.22</v>
      </c>
      <c r="H84" s="231"/>
      <c r="I84" s="231"/>
      <c r="J84" s="232"/>
      <c r="K84" s="231">
        <v>1402.1</v>
      </c>
      <c r="L84" s="231"/>
      <c r="M84" s="231"/>
      <c r="N84" s="232"/>
      <c r="O84" s="232"/>
      <c r="P84" s="231">
        <v>1567.79</v>
      </c>
      <c r="Q84" s="231"/>
      <c r="R84" s="231"/>
      <c r="S84" s="232"/>
      <c r="T84" s="231">
        <v>1176.42</v>
      </c>
      <c r="U84" s="231"/>
      <c r="V84" s="231"/>
      <c r="W84" s="232"/>
      <c r="X84" s="232"/>
      <c r="Y84" s="231">
        <v>1702.83</v>
      </c>
      <c r="Z84" s="231"/>
      <c r="AA84" s="231"/>
      <c r="AB84" s="232"/>
      <c r="AC84" s="231">
        <v>137.4</v>
      </c>
      <c r="AD84" s="231"/>
      <c r="AE84" s="231"/>
      <c r="AF84" s="232"/>
      <c r="AG84" s="231">
        <v>2114.95</v>
      </c>
      <c r="AH84" s="231"/>
      <c r="AI84" s="231"/>
      <c r="AJ84" s="232"/>
      <c r="AK84" s="233"/>
      <c r="AL84" s="208"/>
    </row>
    <row r="85" spans="1:38" ht="15" customHeight="1">
      <c r="A85" s="24"/>
      <c r="B85" s="24"/>
      <c r="C85" s="91"/>
      <c r="D85" s="132" t="s">
        <v>491</v>
      </c>
      <c r="E85" s="45" t="s">
        <v>148</v>
      </c>
      <c r="F85" s="134" t="s">
        <v>11</v>
      </c>
      <c r="G85" s="231">
        <v>0</v>
      </c>
      <c r="H85" s="231"/>
      <c r="I85" s="231"/>
      <c r="J85" s="232"/>
      <c r="K85" s="231">
        <v>0</v>
      </c>
      <c r="L85" s="231"/>
      <c r="M85" s="231"/>
      <c r="N85" s="232"/>
      <c r="O85" s="232"/>
      <c r="P85" s="231">
        <v>0</v>
      </c>
      <c r="Q85" s="231"/>
      <c r="R85" s="231"/>
      <c r="S85" s="232"/>
      <c r="T85" s="231">
        <v>0</v>
      </c>
      <c r="U85" s="231"/>
      <c r="V85" s="231"/>
      <c r="W85" s="232"/>
      <c r="X85" s="232"/>
      <c r="Y85" s="231">
        <v>0</v>
      </c>
      <c r="Z85" s="231"/>
      <c r="AA85" s="231"/>
      <c r="AB85" s="232"/>
      <c r="AC85" s="231">
        <v>0</v>
      </c>
      <c r="AD85" s="231"/>
      <c r="AE85" s="231"/>
      <c r="AF85" s="232"/>
      <c r="AG85" s="231">
        <v>0</v>
      </c>
      <c r="AH85" s="231"/>
      <c r="AI85" s="231"/>
      <c r="AJ85" s="232"/>
      <c r="AK85" s="233"/>
      <c r="AL85" s="209"/>
    </row>
    <row r="86" spans="1:38" ht="15" customHeight="1">
      <c r="A86" s="24"/>
      <c r="B86" s="24"/>
      <c r="C86" s="91"/>
      <c r="D86" s="53" t="s">
        <v>172</v>
      </c>
      <c r="E86" s="54" t="s">
        <v>118</v>
      </c>
      <c r="F86" s="134" t="s">
        <v>11</v>
      </c>
      <c r="G86" s="231"/>
      <c r="H86" s="231"/>
      <c r="I86" s="231"/>
      <c r="J86" s="232"/>
      <c r="K86" s="231"/>
      <c r="L86" s="231"/>
      <c r="M86" s="231"/>
      <c r="N86" s="232"/>
      <c r="O86" s="232"/>
      <c r="P86" s="231"/>
      <c r="Q86" s="231"/>
      <c r="R86" s="231"/>
      <c r="S86" s="232"/>
      <c r="T86" s="231"/>
      <c r="U86" s="231"/>
      <c r="V86" s="231"/>
      <c r="W86" s="232"/>
      <c r="X86" s="232"/>
      <c r="Y86" s="231"/>
      <c r="Z86" s="231"/>
      <c r="AA86" s="231"/>
      <c r="AB86" s="232"/>
      <c r="AC86" s="231"/>
      <c r="AD86" s="231"/>
      <c r="AE86" s="231"/>
      <c r="AF86" s="232"/>
      <c r="AG86" s="231"/>
      <c r="AH86" s="231"/>
      <c r="AI86" s="231"/>
      <c r="AJ86" s="232"/>
      <c r="AK86" s="233"/>
      <c r="AL86" s="210"/>
    </row>
    <row r="87" spans="1:38" ht="15" customHeight="1">
      <c r="A87" s="24"/>
      <c r="B87" s="24"/>
      <c r="C87" s="91"/>
      <c r="D87" s="53" t="s">
        <v>173</v>
      </c>
      <c r="E87" s="54" t="s">
        <v>323</v>
      </c>
      <c r="F87" s="134" t="s">
        <v>11</v>
      </c>
      <c r="G87" s="231"/>
      <c r="H87" s="231"/>
      <c r="I87" s="231"/>
      <c r="J87" s="232"/>
      <c r="K87" s="231"/>
      <c r="L87" s="231"/>
      <c r="M87" s="231"/>
      <c r="N87" s="232"/>
      <c r="O87" s="232"/>
      <c r="P87" s="231"/>
      <c r="Q87" s="231"/>
      <c r="R87" s="231"/>
      <c r="S87" s="232"/>
      <c r="T87" s="231"/>
      <c r="U87" s="231"/>
      <c r="V87" s="231"/>
      <c r="W87" s="232"/>
      <c r="X87" s="232"/>
      <c r="Y87" s="231"/>
      <c r="Z87" s="231"/>
      <c r="AA87" s="231"/>
      <c r="AB87" s="232"/>
      <c r="AC87" s="231"/>
      <c r="AD87" s="231"/>
      <c r="AE87" s="231"/>
      <c r="AF87" s="232"/>
      <c r="AG87" s="231"/>
      <c r="AH87" s="231"/>
      <c r="AI87" s="231"/>
      <c r="AJ87" s="232"/>
      <c r="AK87" s="233"/>
      <c r="AL87" s="208"/>
    </row>
    <row r="88" spans="1:38" ht="15" customHeight="1">
      <c r="A88" s="24"/>
      <c r="B88" s="24"/>
      <c r="C88" s="91"/>
      <c r="D88" s="53" t="s">
        <v>174</v>
      </c>
      <c r="E88" s="54" t="s">
        <v>324</v>
      </c>
      <c r="F88" s="134" t="s">
        <v>11</v>
      </c>
      <c r="G88" s="231"/>
      <c r="H88" s="231"/>
      <c r="I88" s="231"/>
      <c r="J88" s="232"/>
      <c r="K88" s="231"/>
      <c r="L88" s="231"/>
      <c r="M88" s="231"/>
      <c r="N88" s="232"/>
      <c r="O88" s="232"/>
      <c r="P88" s="231"/>
      <c r="Q88" s="231"/>
      <c r="R88" s="231"/>
      <c r="S88" s="232"/>
      <c r="T88" s="231"/>
      <c r="U88" s="231"/>
      <c r="V88" s="231"/>
      <c r="W88" s="232"/>
      <c r="X88" s="232"/>
      <c r="Y88" s="231"/>
      <c r="Z88" s="231"/>
      <c r="AA88" s="231"/>
      <c r="AB88" s="232"/>
      <c r="AC88" s="231"/>
      <c r="AD88" s="231"/>
      <c r="AE88" s="231"/>
      <c r="AF88" s="232"/>
      <c r="AG88" s="231"/>
      <c r="AH88" s="231"/>
      <c r="AI88" s="231"/>
      <c r="AJ88" s="232"/>
      <c r="AK88" s="233"/>
      <c r="AL88" s="209"/>
    </row>
    <row r="89" spans="1:38" ht="15" customHeight="1">
      <c r="A89" s="24"/>
      <c r="B89" s="24"/>
      <c r="C89" s="91"/>
      <c r="D89" s="53" t="s">
        <v>175</v>
      </c>
      <c r="E89" s="54" t="s">
        <v>325</v>
      </c>
      <c r="F89" s="134" t="s">
        <v>11</v>
      </c>
      <c r="G89" s="231"/>
      <c r="H89" s="231"/>
      <c r="I89" s="231"/>
      <c r="J89" s="232"/>
      <c r="K89" s="231"/>
      <c r="L89" s="231"/>
      <c r="M89" s="231"/>
      <c r="N89" s="232"/>
      <c r="O89" s="232"/>
      <c r="P89" s="231"/>
      <c r="Q89" s="231"/>
      <c r="R89" s="231"/>
      <c r="S89" s="232"/>
      <c r="T89" s="231"/>
      <c r="U89" s="231"/>
      <c r="V89" s="231"/>
      <c r="W89" s="232"/>
      <c r="X89" s="232"/>
      <c r="Y89" s="231"/>
      <c r="Z89" s="231"/>
      <c r="AA89" s="231"/>
      <c r="AB89" s="232"/>
      <c r="AC89" s="231"/>
      <c r="AD89" s="231"/>
      <c r="AE89" s="231"/>
      <c r="AF89" s="232"/>
      <c r="AG89" s="231"/>
      <c r="AH89" s="231"/>
      <c r="AI89" s="231"/>
      <c r="AJ89" s="232"/>
      <c r="AK89" s="233"/>
      <c r="AL89" s="210"/>
    </row>
    <row r="90" spans="1:38" ht="15" customHeight="1">
      <c r="A90" s="24"/>
      <c r="B90" s="24"/>
      <c r="C90" s="91"/>
      <c r="D90" s="132" t="s">
        <v>492</v>
      </c>
      <c r="E90" s="45" t="s">
        <v>326</v>
      </c>
      <c r="F90" s="134" t="s">
        <v>11</v>
      </c>
      <c r="G90" s="231">
        <v>0</v>
      </c>
      <c r="H90" s="231"/>
      <c r="I90" s="231"/>
      <c r="J90" s="232"/>
      <c r="K90" s="231">
        <v>0</v>
      </c>
      <c r="L90" s="231"/>
      <c r="M90" s="231"/>
      <c r="N90" s="232"/>
      <c r="O90" s="232"/>
      <c r="P90" s="231">
        <v>0</v>
      </c>
      <c r="Q90" s="231"/>
      <c r="R90" s="231"/>
      <c r="S90" s="232"/>
      <c r="T90" s="231">
        <v>0</v>
      </c>
      <c r="U90" s="231"/>
      <c r="V90" s="231"/>
      <c r="W90" s="232"/>
      <c r="X90" s="232"/>
      <c r="Y90" s="231">
        <v>0</v>
      </c>
      <c r="Z90" s="231"/>
      <c r="AA90" s="231"/>
      <c r="AB90" s="232"/>
      <c r="AC90" s="231">
        <v>0</v>
      </c>
      <c r="AD90" s="231"/>
      <c r="AE90" s="231"/>
      <c r="AF90" s="232"/>
      <c r="AG90" s="231">
        <v>0</v>
      </c>
      <c r="AH90" s="231"/>
      <c r="AI90" s="231"/>
      <c r="AJ90" s="232"/>
      <c r="AK90" s="233"/>
      <c r="AL90" s="208"/>
    </row>
    <row r="91" spans="1:38" ht="15" customHeight="1">
      <c r="A91" s="24"/>
      <c r="B91" s="24"/>
      <c r="C91" s="91"/>
      <c r="D91" s="132" t="s">
        <v>493</v>
      </c>
      <c r="E91" s="45" t="s">
        <v>149</v>
      </c>
      <c r="F91" s="134" t="s">
        <v>11</v>
      </c>
      <c r="G91" s="231">
        <v>45.62</v>
      </c>
      <c r="H91" s="231"/>
      <c r="I91" s="231"/>
      <c r="J91" s="232"/>
      <c r="K91" s="231">
        <v>-385.3</v>
      </c>
      <c r="L91" s="231"/>
      <c r="M91" s="231"/>
      <c r="N91" s="232"/>
      <c r="O91" s="232"/>
      <c r="P91" s="231">
        <v>63.53</v>
      </c>
      <c r="Q91" s="231"/>
      <c r="R91" s="231"/>
      <c r="S91" s="232"/>
      <c r="T91" s="231">
        <v>43.58</v>
      </c>
      <c r="U91" s="231"/>
      <c r="V91" s="231"/>
      <c r="W91" s="232"/>
      <c r="X91" s="232"/>
      <c r="Y91" s="231">
        <v>51.08</v>
      </c>
      <c r="Z91" s="231"/>
      <c r="AA91" s="231"/>
      <c r="AB91" s="232"/>
      <c r="AC91" s="231">
        <v>15</v>
      </c>
      <c r="AD91" s="231"/>
      <c r="AE91" s="231"/>
      <c r="AF91" s="232"/>
      <c r="AG91" s="231">
        <v>98.45</v>
      </c>
      <c r="AH91" s="231"/>
      <c r="AI91" s="231"/>
      <c r="AJ91" s="232"/>
      <c r="AK91" s="233"/>
      <c r="AL91" s="209"/>
    </row>
    <row r="92" spans="1:38" ht="15" customHeight="1">
      <c r="A92" s="24"/>
      <c r="B92" s="24"/>
      <c r="C92" s="91"/>
      <c r="D92" s="53" t="s">
        <v>176</v>
      </c>
      <c r="E92" s="54" t="s">
        <v>119</v>
      </c>
      <c r="F92" s="134" t="s">
        <v>11</v>
      </c>
      <c r="G92" s="231"/>
      <c r="H92" s="231"/>
      <c r="I92" s="231"/>
      <c r="J92" s="232"/>
      <c r="K92" s="231"/>
      <c r="L92" s="231"/>
      <c r="M92" s="231"/>
      <c r="N92" s="232"/>
      <c r="O92" s="232"/>
      <c r="P92" s="231"/>
      <c r="Q92" s="231"/>
      <c r="R92" s="231"/>
      <c r="S92" s="232"/>
      <c r="T92" s="231"/>
      <c r="U92" s="231"/>
      <c r="V92" s="231"/>
      <c r="W92" s="232"/>
      <c r="X92" s="232"/>
      <c r="Y92" s="231"/>
      <c r="Z92" s="231"/>
      <c r="AA92" s="231"/>
      <c r="AB92" s="232"/>
      <c r="AC92" s="231"/>
      <c r="AD92" s="231"/>
      <c r="AE92" s="231"/>
      <c r="AF92" s="232"/>
      <c r="AG92" s="231"/>
      <c r="AH92" s="231"/>
      <c r="AI92" s="231"/>
      <c r="AJ92" s="232"/>
      <c r="AK92" s="233"/>
      <c r="AL92" s="210"/>
    </row>
    <row r="93" spans="1:38" ht="15" customHeight="1">
      <c r="A93" s="24"/>
      <c r="B93" s="24"/>
      <c r="C93" s="91"/>
      <c r="D93" s="53" t="s">
        <v>177</v>
      </c>
      <c r="E93" s="54" t="s">
        <v>120</v>
      </c>
      <c r="F93" s="134" t="s">
        <v>11</v>
      </c>
      <c r="G93" s="231"/>
      <c r="H93" s="231"/>
      <c r="I93" s="231"/>
      <c r="J93" s="232"/>
      <c r="K93" s="231"/>
      <c r="L93" s="231"/>
      <c r="M93" s="231"/>
      <c r="N93" s="232"/>
      <c r="O93" s="232"/>
      <c r="P93" s="231"/>
      <c r="Q93" s="231"/>
      <c r="R93" s="231"/>
      <c r="S93" s="232"/>
      <c r="T93" s="231"/>
      <c r="U93" s="231"/>
      <c r="V93" s="231"/>
      <c r="W93" s="232"/>
      <c r="X93" s="232"/>
      <c r="Y93" s="231"/>
      <c r="Z93" s="231"/>
      <c r="AA93" s="231"/>
      <c r="AB93" s="232"/>
      <c r="AC93" s="231"/>
      <c r="AD93" s="231"/>
      <c r="AE93" s="231"/>
      <c r="AF93" s="232"/>
      <c r="AG93" s="231"/>
      <c r="AH93" s="231"/>
      <c r="AI93" s="231"/>
      <c r="AJ93" s="232"/>
      <c r="AK93" s="233"/>
      <c r="AL93" s="208"/>
    </row>
    <row r="94" spans="1:38" ht="15" customHeight="1">
      <c r="A94" s="24"/>
      <c r="B94" s="24"/>
      <c r="C94" s="91"/>
      <c r="D94" s="53" t="s">
        <v>178</v>
      </c>
      <c r="E94" s="54" t="s">
        <v>121</v>
      </c>
      <c r="F94" s="134" t="s">
        <v>11</v>
      </c>
      <c r="G94" s="231"/>
      <c r="H94" s="231"/>
      <c r="I94" s="231"/>
      <c r="J94" s="232"/>
      <c r="K94" s="231"/>
      <c r="L94" s="231"/>
      <c r="M94" s="231"/>
      <c r="N94" s="232"/>
      <c r="O94" s="232"/>
      <c r="P94" s="231"/>
      <c r="Q94" s="231"/>
      <c r="R94" s="231"/>
      <c r="S94" s="232"/>
      <c r="T94" s="231"/>
      <c r="U94" s="231"/>
      <c r="V94" s="231"/>
      <c r="W94" s="232"/>
      <c r="X94" s="232"/>
      <c r="Y94" s="231"/>
      <c r="Z94" s="231"/>
      <c r="AA94" s="231"/>
      <c r="AB94" s="232"/>
      <c r="AC94" s="231"/>
      <c r="AD94" s="231"/>
      <c r="AE94" s="231"/>
      <c r="AF94" s="232"/>
      <c r="AG94" s="231"/>
      <c r="AH94" s="231"/>
      <c r="AI94" s="231"/>
      <c r="AJ94" s="232"/>
      <c r="AK94" s="233"/>
      <c r="AL94" s="209"/>
    </row>
    <row r="95" spans="1:38" ht="15" customHeight="1">
      <c r="A95" s="24"/>
      <c r="B95" s="24"/>
      <c r="C95" s="91"/>
      <c r="D95" s="53" t="s">
        <v>179</v>
      </c>
      <c r="E95" s="54" t="s">
        <v>122</v>
      </c>
      <c r="F95" s="134" t="s">
        <v>11</v>
      </c>
      <c r="G95" s="231"/>
      <c r="H95" s="231"/>
      <c r="I95" s="231"/>
      <c r="J95" s="232"/>
      <c r="K95" s="231"/>
      <c r="L95" s="231"/>
      <c r="M95" s="231"/>
      <c r="N95" s="232"/>
      <c r="O95" s="232"/>
      <c r="P95" s="231"/>
      <c r="Q95" s="231"/>
      <c r="R95" s="231"/>
      <c r="S95" s="232"/>
      <c r="T95" s="231"/>
      <c r="U95" s="231"/>
      <c r="V95" s="231"/>
      <c r="W95" s="232"/>
      <c r="X95" s="232"/>
      <c r="Y95" s="231"/>
      <c r="Z95" s="231"/>
      <c r="AA95" s="231"/>
      <c r="AB95" s="232"/>
      <c r="AC95" s="231"/>
      <c r="AD95" s="231"/>
      <c r="AE95" s="231"/>
      <c r="AF95" s="232"/>
      <c r="AG95" s="231"/>
      <c r="AH95" s="231"/>
      <c r="AI95" s="231"/>
      <c r="AJ95" s="232"/>
      <c r="AK95" s="233"/>
      <c r="AL95" s="210"/>
    </row>
    <row r="96" spans="1:38" ht="15" customHeight="1">
      <c r="A96" s="24"/>
      <c r="B96" s="24"/>
      <c r="C96" s="91"/>
      <c r="D96" s="53" t="s">
        <v>180</v>
      </c>
      <c r="E96" s="54" t="s">
        <v>327</v>
      </c>
      <c r="F96" s="134" t="s">
        <v>11</v>
      </c>
      <c r="G96" s="231"/>
      <c r="H96" s="231"/>
      <c r="I96" s="231"/>
      <c r="J96" s="232"/>
      <c r="K96" s="231"/>
      <c r="L96" s="231"/>
      <c r="M96" s="231"/>
      <c r="N96" s="232"/>
      <c r="O96" s="232"/>
      <c r="P96" s="231"/>
      <c r="Q96" s="231"/>
      <c r="R96" s="231"/>
      <c r="S96" s="232"/>
      <c r="T96" s="231"/>
      <c r="U96" s="231"/>
      <c r="V96" s="231"/>
      <c r="W96" s="232"/>
      <c r="X96" s="232"/>
      <c r="Y96" s="231"/>
      <c r="Z96" s="231"/>
      <c r="AA96" s="231"/>
      <c r="AB96" s="232"/>
      <c r="AC96" s="231"/>
      <c r="AD96" s="231"/>
      <c r="AE96" s="231"/>
      <c r="AF96" s="232"/>
      <c r="AG96" s="231"/>
      <c r="AH96" s="231"/>
      <c r="AI96" s="231"/>
      <c r="AJ96" s="232"/>
      <c r="AK96" s="233"/>
      <c r="AL96" s="208"/>
    </row>
    <row r="97" spans="1:38" ht="15" customHeight="1">
      <c r="A97" s="24"/>
      <c r="B97" s="24"/>
      <c r="C97" s="91"/>
      <c r="D97" s="53" t="s">
        <v>181</v>
      </c>
      <c r="E97" s="54" t="s">
        <v>123</v>
      </c>
      <c r="F97" s="134" t="s">
        <v>11</v>
      </c>
      <c r="G97" s="231"/>
      <c r="H97" s="231"/>
      <c r="I97" s="231"/>
      <c r="J97" s="232"/>
      <c r="K97" s="231"/>
      <c r="L97" s="231"/>
      <c r="M97" s="231"/>
      <c r="N97" s="232"/>
      <c r="O97" s="232"/>
      <c r="P97" s="231"/>
      <c r="Q97" s="231"/>
      <c r="R97" s="231"/>
      <c r="S97" s="232"/>
      <c r="T97" s="231"/>
      <c r="U97" s="231"/>
      <c r="V97" s="231"/>
      <c r="W97" s="232"/>
      <c r="X97" s="232"/>
      <c r="Y97" s="231"/>
      <c r="Z97" s="231"/>
      <c r="AA97" s="231"/>
      <c r="AB97" s="232"/>
      <c r="AC97" s="231"/>
      <c r="AD97" s="231"/>
      <c r="AE97" s="231"/>
      <c r="AF97" s="232"/>
      <c r="AG97" s="231"/>
      <c r="AH97" s="231"/>
      <c r="AI97" s="231"/>
      <c r="AJ97" s="232"/>
      <c r="AK97" s="233"/>
      <c r="AL97" s="209"/>
    </row>
    <row r="98" spans="1:38" ht="15" customHeight="1">
      <c r="A98" s="24"/>
      <c r="B98" s="24"/>
      <c r="C98" s="91"/>
      <c r="D98" s="53" t="s">
        <v>182</v>
      </c>
      <c r="E98" s="54" t="s">
        <v>124</v>
      </c>
      <c r="F98" s="134" t="s">
        <v>11</v>
      </c>
      <c r="G98" s="231"/>
      <c r="H98" s="231"/>
      <c r="I98" s="231"/>
      <c r="J98" s="232"/>
      <c r="K98" s="231"/>
      <c r="L98" s="231"/>
      <c r="M98" s="231"/>
      <c r="N98" s="232"/>
      <c r="O98" s="232"/>
      <c r="P98" s="231"/>
      <c r="Q98" s="231"/>
      <c r="R98" s="231"/>
      <c r="S98" s="232"/>
      <c r="T98" s="231"/>
      <c r="U98" s="231"/>
      <c r="V98" s="231"/>
      <c r="W98" s="232"/>
      <c r="X98" s="232"/>
      <c r="Y98" s="231"/>
      <c r="Z98" s="231"/>
      <c r="AA98" s="231"/>
      <c r="AB98" s="232"/>
      <c r="AC98" s="231"/>
      <c r="AD98" s="231"/>
      <c r="AE98" s="231"/>
      <c r="AF98" s="232"/>
      <c r="AG98" s="231"/>
      <c r="AH98" s="231"/>
      <c r="AI98" s="231"/>
      <c r="AJ98" s="232"/>
      <c r="AK98" s="233"/>
      <c r="AL98" s="210"/>
    </row>
    <row r="99" spans="1:38" ht="15" customHeight="1">
      <c r="A99" s="24"/>
      <c r="B99" s="24"/>
      <c r="C99" s="91"/>
      <c r="D99" s="53" t="s">
        <v>183</v>
      </c>
      <c r="E99" s="54" t="s">
        <v>321</v>
      </c>
      <c r="F99" s="134" t="s">
        <v>11</v>
      </c>
      <c r="G99" s="231"/>
      <c r="H99" s="231"/>
      <c r="I99" s="231"/>
      <c r="J99" s="232"/>
      <c r="K99" s="231"/>
      <c r="L99" s="231"/>
      <c r="M99" s="231"/>
      <c r="N99" s="232"/>
      <c r="O99" s="232"/>
      <c r="P99" s="231"/>
      <c r="Q99" s="231"/>
      <c r="R99" s="231"/>
      <c r="S99" s="232"/>
      <c r="T99" s="231"/>
      <c r="U99" s="231"/>
      <c r="V99" s="231"/>
      <c r="W99" s="232"/>
      <c r="X99" s="232"/>
      <c r="Y99" s="231"/>
      <c r="Z99" s="231"/>
      <c r="AA99" s="231"/>
      <c r="AB99" s="232"/>
      <c r="AC99" s="231"/>
      <c r="AD99" s="231"/>
      <c r="AE99" s="231"/>
      <c r="AF99" s="232"/>
      <c r="AG99" s="231"/>
      <c r="AH99" s="231"/>
      <c r="AI99" s="231"/>
      <c r="AJ99" s="232"/>
      <c r="AK99" s="233"/>
      <c r="AL99" s="208"/>
    </row>
    <row r="100" spans="1:38" ht="45">
      <c r="A100" s="24"/>
      <c r="B100" s="24"/>
      <c r="C100" s="91"/>
      <c r="D100" s="132" t="s">
        <v>494</v>
      </c>
      <c r="E100" s="45" t="s">
        <v>232</v>
      </c>
      <c r="F100" s="134" t="s">
        <v>11</v>
      </c>
      <c r="G100" s="231"/>
      <c r="H100" s="231"/>
      <c r="I100" s="231"/>
      <c r="J100" s="232"/>
      <c r="K100" s="231"/>
      <c r="L100" s="231"/>
      <c r="M100" s="231"/>
      <c r="N100" s="232"/>
      <c r="O100" s="232"/>
      <c r="P100" s="231"/>
      <c r="Q100" s="231"/>
      <c r="R100" s="231"/>
      <c r="S100" s="232"/>
      <c r="T100" s="231"/>
      <c r="U100" s="231"/>
      <c r="V100" s="231"/>
      <c r="W100" s="232"/>
      <c r="X100" s="232"/>
      <c r="Y100" s="231"/>
      <c r="Z100" s="231"/>
      <c r="AA100" s="231"/>
      <c r="AB100" s="232"/>
      <c r="AC100" s="231"/>
      <c r="AD100" s="231"/>
      <c r="AE100" s="231"/>
      <c r="AF100" s="232"/>
      <c r="AG100" s="231"/>
      <c r="AH100" s="231"/>
      <c r="AI100" s="231"/>
      <c r="AJ100" s="232"/>
      <c r="AK100" s="233"/>
      <c r="AL100" s="209"/>
    </row>
    <row r="101" spans="1:38" ht="57">
      <c r="A101" s="24"/>
      <c r="B101" s="24"/>
      <c r="C101" s="91"/>
      <c r="D101" s="132" t="s">
        <v>524</v>
      </c>
      <c r="E101" s="45" t="s">
        <v>125</v>
      </c>
      <c r="F101" s="134" t="s">
        <v>11</v>
      </c>
      <c r="G101" s="231"/>
      <c r="H101" s="231"/>
      <c r="I101" s="231"/>
      <c r="J101" s="232"/>
      <c r="K101" s="231"/>
      <c r="L101" s="231"/>
      <c r="M101" s="231"/>
      <c r="N101" s="232"/>
      <c r="O101" s="232"/>
      <c r="P101" s="231"/>
      <c r="Q101" s="231"/>
      <c r="R101" s="231"/>
      <c r="S101" s="232"/>
      <c r="T101" s="231"/>
      <c r="U101" s="231"/>
      <c r="V101" s="231"/>
      <c r="W101" s="232"/>
      <c r="X101" s="232"/>
      <c r="Y101" s="231"/>
      <c r="Z101" s="231"/>
      <c r="AA101" s="231"/>
      <c r="AB101" s="232"/>
      <c r="AC101" s="231"/>
      <c r="AD101" s="231"/>
      <c r="AE101" s="231"/>
      <c r="AF101" s="232"/>
      <c r="AG101" s="231"/>
      <c r="AH101" s="231"/>
      <c r="AI101" s="231"/>
      <c r="AJ101" s="232"/>
      <c r="AK101" s="233"/>
      <c r="AL101" s="210"/>
    </row>
    <row r="102" spans="1:38" ht="15" customHeight="1">
      <c r="A102" s="24"/>
      <c r="B102" s="24"/>
      <c r="C102" s="91"/>
      <c r="D102" s="132" t="s">
        <v>184</v>
      </c>
      <c r="E102" s="45" t="s">
        <v>328</v>
      </c>
      <c r="F102" s="134" t="s">
        <v>11</v>
      </c>
      <c r="G102" s="231">
        <v>1562.84</v>
      </c>
      <c r="H102" s="231"/>
      <c r="I102" s="231"/>
      <c r="J102" s="232"/>
      <c r="K102" s="231">
        <v>2064.4</v>
      </c>
      <c r="L102" s="231"/>
      <c r="M102" s="231"/>
      <c r="N102" s="232"/>
      <c r="O102" s="232"/>
      <c r="P102" s="231">
        <v>1631.32</v>
      </c>
      <c r="Q102" s="231"/>
      <c r="R102" s="231"/>
      <c r="S102" s="232"/>
      <c r="T102" s="231">
        <v>1220</v>
      </c>
      <c r="U102" s="231"/>
      <c r="V102" s="231"/>
      <c r="W102" s="232"/>
      <c r="X102" s="232"/>
      <c r="Y102" s="231">
        <v>1753.91</v>
      </c>
      <c r="Z102" s="231"/>
      <c r="AA102" s="231"/>
      <c r="AB102" s="232"/>
      <c r="AC102" s="231">
        <v>152.4</v>
      </c>
      <c r="AD102" s="231"/>
      <c r="AE102" s="231"/>
      <c r="AF102" s="232"/>
      <c r="AG102" s="231">
        <v>2213.4</v>
      </c>
      <c r="AH102" s="231"/>
      <c r="AI102" s="231"/>
      <c r="AJ102" s="232"/>
      <c r="AK102" s="233"/>
      <c r="AL102" s="208"/>
    </row>
    <row r="103" spans="1:38" ht="15" customHeight="1">
      <c r="A103" s="24"/>
      <c r="B103" s="24"/>
      <c r="C103" s="91"/>
      <c r="D103" s="132" t="s">
        <v>185</v>
      </c>
      <c r="E103" s="33" t="s">
        <v>330</v>
      </c>
      <c r="F103" s="46" t="s">
        <v>329</v>
      </c>
      <c r="G103" s="231">
        <v>87.8</v>
      </c>
      <c r="H103" s="231"/>
      <c r="I103" s="231"/>
      <c r="J103" s="232"/>
      <c r="K103" s="231">
        <v>70.8</v>
      </c>
      <c r="L103" s="231"/>
      <c r="M103" s="231"/>
      <c r="N103" s="232"/>
      <c r="O103" s="232"/>
      <c r="P103" s="231">
        <v>87.8</v>
      </c>
      <c r="Q103" s="231"/>
      <c r="R103" s="231"/>
      <c r="S103" s="232"/>
      <c r="T103" s="231">
        <v>60.23</v>
      </c>
      <c r="U103" s="231"/>
      <c r="V103" s="231"/>
      <c r="W103" s="232"/>
      <c r="X103" s="232"/>
      <c r="Y103" s="231">
        <v>87.8</v>
      </c>
      <c r="Z103" s="231"/>
      <c r="AA103" s="231"/>
      <c r="AB103" s="232"/>
      <c r="AC103" s="231">
        <v>11.53</v>
      </c>
      <c r="AD103" s="231"/>
      <c r="AE103" s="231"/>
      <c r="AF103" s="232"/>
      <c r="AG103" s="231">
        <v>86.24</v>
      </c>
      <c r="AH103" s="231"/>
      <c r="AI103" s="231"/>
      <c r="AJ103" s="232"/>
      <c r="AK103" s="233"/>
      <c r="AL103" s="208"/>
    </row>
    <row r="104" spans="1:38" ht="15" customHeight="1">
      <c r="A104" s="24"/>
      <c r="B104" s="24"/>
      <c r="C104" s="91"/>
      <c r="D104" s="53" t="s">
        <v>186</v>
      </c>
      <c r="E104" s="54" t="s">
        <v>387</v>
      </c>
      <c r="F104" s="31" t="s">
        <v>293</v>
      </c>
      <c r="G104" s="231"/>
      <c r="H104" s="231"/>
      <c r="I104" s="231"/>
      <c r="J104" s="232"/>
      <c r="K104" s="231"/>
      <c r="L104" s="231"/>
      <c r="M104" s="231"/>
      <c r="N104" s="232"/>
      <c r="O104" s="232"/>
      <c r="P104" s="231"/>
      <c r="Q104" s="231"/>
      <c r="R104" s="231"/>
      <c r="S104" s="232"/>
      <c r="T104" s="231"/>
      <c r="U104" s="231"/>
      <c r="V104" s="231"/>
      <c r="W104" s="232"/>
      <c r="X104" s="232"/>
      <c r="Y104" s="231"/>
      <c r="Z104" s="231"/>
      <c r="AA104" s="231"/>
      <c r="AB104" s="232"/>
      <c r="AC104" s="231"/>
      <c r="AD104" s="231"/>
      <c r="AE104" s="231"/>
      <c r="AF104" s="232"/>
      <c r="AG104" s="231"/>
      <c r="AH104" s="231"/>
      <c r="AI104" s="231"/>
      <c r="AJ104" s="232"/>
      <c r="AK104" s="233"/>
      <c r="AL104" s="209"/>
    </row>
    <row r="105" spans="1:38" ht="15" customHeight="1">
      <c r="A105" s="24"/>
      <c r="B105" s="24"/>
      <c r="C105" s="91"/>
      <c r="D105" s="53" t="s">
        <v>187</v>
      </c>
      <c r="E105" s="54" t="s">
        <v>386</v>
      </c>
      <c r="F105" s="31" t="s">
        <v>293</v>
      </c>
      <c r="G105" s="231"/>
      <c r="H105" s="231"/>
      <c r="I105" s="231"/>
      <c r="J105" s="232"/>
      <c r="K105" s="231"/>
      <c r="L105" s="231"/>
      <c r="M105" s="231"/>
      <c r="N105" s="232"/>
      <c r="O105" s="232"/>
      <c r="P105" s="231"/>
      <c r="Q105" s="231"/>
      <c r="R105" s="231"/>
      <c r="S105" s="232"/>
      <c r="T105" s="231"/>
      <c r="U105" s="231"/>
      <c r="V105" s="231"/>
      <c r="W105" s="232"/>
      <c r="X105" s="232"/>
      <c r="Y105" s="231"/>
      <c r="Z105" s="231"/>
      <c r="AA105" s="231"/>
      <c r="AB105" s="232"/>
      <c r="AC105" s="231"/>
      <c r="AD105" s="231"/>
      <c r="AE105" s="231"/>
      <c r="AF105" s="232"/>
      <c r="AG105" s="231"/>
      <c r="AH105" s="231"/>
      <c r="AI105" s="231"/>
      <c r="AJ105" s="232"/>
      <c r="AK105" s="233"/>
      <c r="AL105" s="210"/>
    </row>
    <row r="106" spans="1:38" ht="15" customHeight="1">
      <c r="A106" s="24"/>
      <c r="B106" s="24"/>
      <c r="C106" s="91"/>
      <c r="D106" s="53" t="s">
        <v>188</v>
      </c>
      <c r="E106" s="54" t="s">
        <v>127</v>
      </c>
      <c r="F106" s="31" t="s">
        <v>293</v>
      </c>
      <c r="G106" s="231"/>
      <c r="H106" s="231"/>
      <c r="I106" s="231"/>
      <c r="J106" s="232"/>
      <c r="K106" s="231"/>
      <c r="L106" s="231"/>
      <c r="M106" s="231"/>
      <c r="N106" s="232"/>
      <c r="O106" s="232"/>
      <c r="P106" s="231"/>
      <c r="Q106" s="231"/>
      <c r="R106" s="231"/>
      <c r="S106" s="232"/>
      <c r="T106" s="231"/>
      <c r="U106" s="231"/>
      <c r="V106" s="231"/>
      <c r="W106" s="232"/>
      <c r="X106" s="232"/>
      <c r="Y106" s="231"/>
      <c r="Z106" s="231"/>
      <c r="AA106" s="231"/>
      <c r="AB106" s="232"/>
      <c r="AC106" s="231"/>
      <c r="AD106" s="231"/>
      <c r="AE106" s="231"/>
      <c r="AF106" s="232"/>
      <c r="AG106" s="231"/>
      <c r="AH106" s="231"/>
      <c r="AI106" s="231"/>
      <c r="AJ106" s="232"/>
      <c r="AK106" s="233"/>
      <c r="AL106" s="208"/>
    </row>
    <row r="107" spans="1:38" ht="15" customHeight="1" thickBot="1">
      <c r="A107" s="24"/>
      <c r="B107" s="24"/>
      <c r="C107" s="91"/>
      <c r="D107" s="133" t="s">
        <v>189</v>
      </c>
      <c r="E107" s="51" t="s">
        <v>126</v>
      </c>
      <c r="F107" s="40" t="s">
        <v>331</v>
      </c>
      <c r="G107" s="234">
        <v>17.8</v>
      </c>
      <c r="H107" s="234"/>
      <c r="I107" s="234"/>
      <c r="J107" s="235"/>
      <c r="K107" s="234">
        <v>29.16</v>
      </c>
      <c r="L107" s="234"/>
      <c r="M107" s="234"/>
      <c r="N107" s="235"/>
      <c r="O107" s="235"/>
      <c r="P107" s="234">
        <v>18.58</v>
      </c>
      <c r="Q107" s="234"/>
      <c r="R107" s="234"/>
      <c r="S107" s="235"/>
      <c r="T107" s="234">
        <v>20.26</v>
      </c>
      <c r="U107" s="234"/>
      <c r="V107" s="234"/>
      <c r="W107" s="235"/>
      <c r="X107" s="235"/>
      <c r="Y107" s="234">
        <v>19.97</v>
      </c>
      <c r="Z107" s="234"/>
      <c r="AA107" s="234"/>
      <c r="AB107" s="235"/>
      <c r="AC107" s="234">
        <v>19.6</v>
      </c>
      <c r="AD107" s="234"/>
      <c r="AE107" s="234"/>
      <c r="AF107" s="235"/>
      <c r="AG107" s="234">
        <v>25.66</v>
      </c>
      <c r="AH107" s="234"/>
      <c r="AI107" s="234"/>
      <c r="AJ107" s="235"/>
      <c r="AK107" s="236"/>
      <c r="AL107" s="209"/>
    </row>
    <row r="109" spans="5:37" ht="11.25">
      <c r="E109" s="237"/>
      <c r="F109" s="237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</row>
  </sheetData>
  <sheetProtection formatColumns="0" formatRows="0"/>
  <mergeCells count="18">
    <mergeCell ref="AL11:AL13"/>
    <mergeCell ref="AK11:AK13"/>
    <mergeCell ref="AG11:AJ12"/>
    <mergeCell ref="T12:W12"/>
    <mergeCell ref="D9:F9"/>
    <mergeCell ref="X12:X13"/>
    <mergeCell ref="P11:X11"/>
    <mergeCell ref="Y11:AF11"/>
    <mergeCell ref="Y12:AB12"/>
    <mergeCell ref="AC12:AF12"/>
    <mergeCell ref="G12:J12"/>
    <mergeCell ref="D11:D13"/>
    <mergeCell ref="E11:E13"/>
    <mergeCell ref="F11:F13"/>
    <mergeCell ref="P12:S12"/>
    <mergeCell ref="O12:O13"/>
    <mergeCell ref="G11:O11"/>
    <mergeCell ref="K12:N12"/>
  </mergeCells>
  <dataValidations count="1">
    <dataValidation allowBlank="1" showInputMessage="1" showErrorMessage="1" sqref="E109:F109"/>
  </dataValidations>
  <hyperlinks>
    <hyperlink ref="D8" location="'Список листов'!A1" display="Список листов"/>
  </hyperlinks>
  <printOptions/>
  <pageMargins left="0.984251968503937" right="0.590551181102362" top="0.78740157480315" bottom="0.78740157480315" header="0.31496062992126" footer="0.31496062992126"/>
  <pageSetup horizontalDpi="600" verticalDpi="600" orientation="landscape" paperSize="9" scale="65" r:id="rId1"/>
  <colBreaks count="2" manualBreakCount="2">
    <brk id="15" max="65535" man="1"/>
    <brk id="3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_007">
    <pageSetUpPr fitToPage="1"/>
  </sheetPr>
  <dimension ref="A1:K105"/>
  <sheetViews>
    <sheetView showGridLines="0" view="pageBreakPreview" zoomScaleSheetLayoutView="100" workbookViewId="0" topLeftCell="C8">
      <selection activeCell="H99" sqref="H99"/>
    </sheetView>
  </sheetViews>
  <sheetFormatPr defaultColWidth="9.00390625" defaultRowHeight="12.75"/>
  <cols>
    <col min="1" max="2" width="0" style="2" hidden="1" customWidth="1"/>
    <col min="3" max="3" width="2.625" style="2" customWidth="1"/>
    <col min="4" max="4" width="9.625" style="2" customWidth="1"/>
    <col min="5" max="5" width="60.50390625" style="2" customWidth="1"/>
    <col min="6" max="6" width="10.625" style="2" customWidth="1"/>
    <col min="7" max="8" width="10.875" style="2" customWidth="1"/>
    <col min="9" max="9" width="15.375" style="2" customWidth="1"/>
    <col min="10" max="10" width="23.375" style="2" customWidth="1"/>
    <col min="11" max="11" width="38.875" style="2" customWidth="1"/>
    <col min="12" max="12" width="8.50390625" style="2" customWidth="1"/>
    <col min="13" max="16384" width="9.125" style="2" customWidth="1"/>
  </cols>
  <sheetData>
    <row r="1" spans="1:11" ht="11.25" hidden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1.25" hidden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1.25" hidden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1.25" hidden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1.25" hidden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1.25" hidden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1.25" hidden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37.5" customHeight="1">
      <c r="A8" s="18"/>
      <c r="B8" s="18"/>
      <c r="C8" s="11"/>
      <c r="D8" s="314" t="s">
        <v>215</v>
      </c>
      <c r="E8" s="315"/>
      <c r="F8" s="316"/>
      <c r="G8" s="69"/>
      <c r="H8" s="69"/>
      <c r="I8" s="69"/>
      <c r="J8" s="69"/>
      <c r="K8" s="69"/>
    </row>
    <row r="9" spans="1:11" s="3" customFormat="1" ht="21.75" customHeight="1">
      <c r="A9" s="24"/>
      <c r="B9" s="24"/>
      <c r="C9" s="91"/>
      <c r="D9" s="23"/>
      <c r="E9" s="23"/>
      <c r="F9" s="23"/>
      <c r="G9" s="69"/>
      <c r="H9" s="69"/>
      <c r="I9" s="69"/>
      <c r="J9" s="69"/>
      <c r="K9" s="69"/>
    </row>
    <row r="10" spans="1:11" ht="17.25" customHeight="1">
      <c r="A10" s="18"/>
      <c r="B10" s="18"/>
      <c r="C10" s="11"/>
      <c r="D10" s="317" t="s">
        <v>304</v>
      </c>
      <c r="E10" s="385" t="s">
        <v>574</v>
      </c>
      <c r="F10" s="385" t="s">
        <v>543</v>
      </c>
      <c r="G10" s="327" t="s">
        <v>303</v>
      </c>
      <c r="H10" s="327"/>
      <c r="I10" s="327"/>
      <c r="J10" s="327"/>
      <c r="K10" s="386" t="s">
        <v>235</v>
      </c>
    </row>
    <row r="11" spans="1:11" ht="57.75" customHeight="1">
      <c r="A11" s="18"/>
      <c r="B11" s="18"/>
      <c r="C11" s="11"/>
      <c r="D11" s="317"/>
      <c r="E11" s="385"/>
      <c r="F11" s="385"/>
      <c r="G11" s="4" t="s">
        <v>343</v>
      </c>
      <c r="H11" s="4" t="s">
        <v>544</v>
      </c>
      <c r="I11" s="4" t="s">
        <v>233</v>
      </c>
      <c r="J11" s="68" t="s">
        <v>234</v>
      </c>
      <c r="K11" s="386"/>
    </row>
    <row r="12" spans="1:11" ht="13.5" customHeight="1">
      <c r="A12" s="18"/>
      <c r="B12" s="18"/>
      <c r="C12" s="11"/>
      <c r="D12" s="49">
        <f aca="true" t="shared" si="0" ref="D12:K12">C12+1</f>
        <v>1</v>
      </c>
      <c r="E12" s="49">
        <f t="shared" si="0"/>
        <v>2</v>
      </c>
      <c r="F12" s="49">
        <f t="shared" si="0"/>
        <v>3</v>
      </c>
      <c r="G12" s="49">
        <f t="shared" si="0"/>
        <v>4</v>
      </c>
      <c r="H12" s="49">
        <f t="shared" si="0"/>
        <v>5</v>
      </c>
      <c r="I12" s="49">
        <f t="shared" si="0"/>
        <v>6</v>
      </c>
      <c r="J12" s="49">
        <f t="shared" si="0"/>
        <v>7</v>
      </c>
      <c r="K12" s="49">
        <f t="shared" si="0"/>
        <v>8</v>
      </c>
    </row>
    <row r="13" spans="1:11" ht="15" customHeight="1">
      <c r="A13" s="18"/>
      <c r="B13" s="18"/>
      <c r="C13" s="11"/>
      <c r="D13" s="131">
        <v>1</v>
      </c>
      <c r="E13" s="50" t="s">
        <v>99</v>
      </c>
      <c r="F13" s="134" t="s">
        <v>11</v>
      </c>
      <c r="G13" s="240">
        <v>4.3</v>
      </c>
      <c r="H13" s="240">
        <v>0</v>
      </c>
      <c r="I13" s="241">
        <f>nerr(H13/G13)</f>
        <v>0</v>
      </c>
      <c r="J13" s="240">
        <f>H13-G13</f>
        <v>-4.3</v>
      </c>
      <c r="K13" s="231"/>
    </row>
    <row r="14" spans="1:11" ht="15" customHeight="1">
      <c r="A14" s="18"/>
      <c r="B14" s="18"/>
      <c r="C14" s="11"/>
      <c r="D14" s="132">
        <v>2</v>
      </c>
      <c r="E14" s="45" t="s">
        <v>306</v>
      </c>
      <c r="F14" s="134" t="s">
        <v>11</v>
      </c>
      <c r="G14" s="240">
        <v>751.2</v>
      </c>
      <c r="H14" s="240">
        <v>793.1</v>
      </c>
      <c r="I14" s="241">
        <f aca="true" t="shared" si="1" ref="I14:I77">nerr(H14/G14)</f>
        <v>1.0557774227902024</v>
      </c>
      <c r="J14" s="240">
        <f aca="true" t="shared" si="2" ref="J14:J77">H14-G14</f>
        <v>41.89999999999998</v>
      </c>
      <c r="K14" s="231"/>
    </row>
    <row r="15" spans="1:11" ht="15" customHeight="1">
      <c r="A15" s="18"/>
      <c r="B15" s="18"/>
      <c r="C15" s="11"/>
      <c r="D15" s="53" t="s">
        <v>267</v>
      </c>
      <c r="E15" s="54" t="s">
        <v>307</v>
      </c>
      <c r="F15" s="46" t="s">
        <v>12</v>
      </c>
      <c r="G15" s="240"/>
      <c r="H15" s="240"/>
      <c r="I15" s="241">
        <f t="shared" si="1"/>
        <v>0</v>
      </c>
      <c r="J15" s="240">
        <f t="shared" si="2"/>
        <v>0</v>
      </c>
      <c r="K15" s="231"/>
    </row>
    <row r="16" spans="1:11" ht="15" customHeight="1">
      <c r="A16" s="18"/>
      <c r="B16" s="18"/>
      <c r="C16" s="11"/>
      <c r="D16" s="53" t="s">
        <v>538</v>
      </c>
      <c r="E16" s="54" t="s">
        <v>190</v>
      </c>
      <c r="F16" s="46" t="s">
        <v>280</v>
      </c>
      <c r="G16" s="240"/>
      <c r="H16" s="240"/>
      <c r="I16" s="241">
        <f t="shared" si="1"/>
        <v>0</v>
      </c>
      <c r="J16" s="240">
        <f t="shared" si="2"/>
        <v>0</v>
      </c>
      <c r="K16" s="231"/>
    </row>
    <row r="17" spans="1:11" ht="15" customHeight="1">
      <c r="A17" s="18"/>
      <c r="B17" s="18"/>
      <c r="C17" s="11"/>
      <c r="D17" s="53" t="s">
        <v>539</v>
      </c>
      <c r="E17" s="54" t="s">
        <v>335</v>
      </c>
      <c r="F17" s="46" t="s">
        <v>309</v>
      </c>
      <c r="G17" s="240"/>
      <c r="H17" s="240"/>
      <c r="I17" s="241">
        <f t="shared" si="1"/>
        <v>0</v>
      </c>
      <c r="J17" s="240">
        <f t="shared" si="2"/>
        <v>0</v>
      </c>
      <c r="K17" s="231"/>
    </row>
    <row r="18" spans="1:11" ht="15" customHeight="1">
      <c r="A18" s="18"/>
      <c r="B18" s="18"/>
      <c r="C18" s="11"/>
      <c r="D18" s="132">
        <v>3</v>
      </c>
      <c r="E18" s="33" t="s">
        <v>451</v>
      </c>
      <c r="F18" s="134" t="s">
        <v>11</v>
      </c>
      <c r="G18" s="240">
        <v>0</v>
      </c>
      <c r="H18" s="240">
        <v>0</v>
      </c>
      <c r="I18" s="241">
        <f t="shared" si="1"/>
        <v>0</v>
      </c>
      <c r="J18" s="240">
        <f t="shared" si="2"/>
        <v>0</v>
      </c>
      <c r="K18" s="231"/>
    </row>
    <row r="19" spans="1:11" ht="15" customHeight="1">
      <c r="A19" s="18"/>
      <c r="B19" s="18"/>
      <c r="C19" s="11"/>
      <c r="D19" s="132">
        <v>4</v>
      </c>
      <c r="E19" s="45" t="s">
        <v>100</v>
      </c>
      <c r="F19" s="134" t="s">
        <v>11</v>
      </c>
      <c r="G19" s="240">
        <v>56.7</v>
      </c>
      <c r="H19" s="240">
        <v>56.7</v>
      </c>
      <c r="I19" s="241">
        <f t="shared" si="1"/>
        <v>1</v>
      </c>
      <c r="J19" s="240">
        <f t="shared" si="2"/>
        <v>0</v>
      </c>
      <c r="K19" s="231"/>
    </row>
    <row r="20" spans="1:11" ht="15" customHeight="1">
      <c r="A20" s="18"/>
      <c r="B20" s="18"/>
      <c r="C20" s="11"/>
      <c r="D20" s="132">
        <v>5</v>
      </c>
      <c r="E20" s="45" t="s">
        <v>101</v>
      </c>
      <c r="F20" s="134" t="s">
        <v>11</v>
      </c>
      <c r="G20" s="240">
        <v>0</v>
      </c>
      <c r="H20" s="240">
        <v>0</v>
      </c>
      <c r="I20" s="241">
        <f t="shared" si="1"/>
        <v>0</v>
      </c>
      <c r="J20" s="240">
        <f t="shared" si="2"/>
        <v>0</v>
      </c>
      <c r="K20" s="231"/>
    </row>
    <row r="21" spans="1:11" ht="15" customHeight="1">
      <c r="A21" s="18"/>
      <c r="B21" s="18"/>
      <c r="C21" s="11"/>
      <c r="D21" s="53" t="s">
        <v>472</v>
      </c>
      <c r="E21" s="54" t="s">
        <v>106</v>
      </c>
      <c r="F21" s="134" t="s">
        <v>11</v>
      </c>
      <c r="G21" s="240"/>
      <c r="H21" s="240"/>
      <c r="I21" s="241">
        <f t="shared" si="1"/>
        <v>0</v>
      </c>
      <c r="J21" s="240">
        <f t="shared" si="2"/>
        <v>0</v>
      </c>
      <c r="K21" s="231"/>
    </row>
    <row r="22" spans="1:11" ht="15" customHeight="1">
      <c r="A22" s="18"/>
      <c r="B22" s="18"/>
      <c r="C22" s="11"/>
      <c r="D22" s="53" t="s">
        <v>473</v>
      </c>
      <c r="E22" s="54" t="s">
        <v>102</v>
      </c>
      <c r="F22" s="134" t="s">
        <v>11</v>
      </c>
      <c r="G22" s="240"/>
      <c r="H22" s="240"/>
      <c r="I22" s="241">
        <f t="shared" si="1"/>
        <v>0</v>
      </c>
      <c r="J22" s="240">
        <f t="shared" si="2"/>
        <v>0</v>
      </c>
      <c r="K22" s="231"/>
    </row>
    <row r="23" spans="1:11" ht="15" customHeight="1">
      <c r="A23" s="18"/>
      <c r="B23" s="18"/>
      <c r="C23" s="11"/>
      <c r="D23" s="53" t="s">
        <v>205</v>
      </c>
      <c r="E23" s="54" t="s">
        <v>103</v>
      </c>
      <c r="F23" s="134" t="s">
        <v>11</v>
      </c>
      <c r="G23" s="240"/>
      <c r="H23" s="240"/>
      <c r="I23" s="241">
        <f t="shared" si="1"/>
        <v>0</v>
      </c>
      <c r="J23" s="240">
        <f t="shared" si="2"/>
        <v>0</v>
      </c>
      <c r="K23" s="231"/>
    </row>
    <row r="24" spans="1:11" ht="15" customHeight="1">
      <c r="A24" s="18"/>
      <c r="B24" s="18"/>
      <c r="C24" s="11"/>
      <c r="D24" s="132">
        <v>6</v>
      </c>
      <c r="E24" s="45" t="s">
        <v>104</v>
      </c>
      <c r="F24" s="134" t="s">
        <v>11</v>
      </c>
      <c r="G24" s="240">
        <v>0</v>
      </c>
      <c r="H24" s="240">
        <v>0</v>
      </c>
      <c r="I24" s="241">
        <f t="shared" si="1"/>
        <v>0</v>
      </c>
      <c r="J24" s="240">
        <f t="shared" si="2"/>
        <v>0</v>
      </c>
      <c r="K24" s="231"/>
    </row>
    <row r="25" spans="1:11" ht="15" customHeight="1">
      <c r="A25" s="18"/>
      <c r="B25" s="18"/>
      <c r="C25" s="11"/>
      <c r="D25" s="132">
        <v>7</v>
      </c>
      <c r="E25" s="45" t="s">
        <v>105</v>
      </c>
      <c r="F25" s="134" t="s">
        <v>11</v>
      </c>
      <c r="G25" s="240">
        <v>0</v>
      </c>
      <c r="H25" s="240">
        <v>0</v>
      </c>
      <c r="I25" s="241">
        <f t="shared" si="1"/>
        <v>0</v>
      </c>
      <c r="J25" s="240">
        <f t="shared" si="2"/>
        <v>0</v>
      </c>
      <c r="K25" s="231"/>
    </row>
    <row r="26" spans="1:11" ht="15" customHeight="1">
      <c r="A26" s="18"/>
      <c r="B26" s="18"/>
      <c r="C26" s="11"/>
      <c r="D26" s="132">
        <v>8</v>
      </c>
      <c r="E26" s="45" t="s">
        <v>310</v>
      </c>
      <c r="F26" s="134" t="s">
        <v>11</v>
      </c>
      <c r="G26" s="240">
        <v>56.06</v>
      </c>
      <c r="H26" s="240">
        <v>0</v>
      </c>
      <c r="I26" s="241">
        <f t="shared" si="1"/>
        <v>0</v>
      </c>
      <c r="J26" s="240">
        <f t="shared" si="2"/>
        <v>-56.06</v>
      </c>
      <c r="K26" s="231"/>
    </row>
    <row r="27" spans="1:11" ht="15" customHeight="1">
      <c r="A27" s="18"/>
      <c r="B27" s="18"/>
      <c r="C27" s="11"/>
      <c r="D27" s="53" t="s">
        <v>128</v>
      </c>
      <c r="E27" s="54" t="s">
        <v>311</v>
      </c>
      <c r="F27" s="46" t="s">
        <v>280</v>
      </c>
      <c r="G27" s="240"/>
      <c r="H27" s="240"/>
      <c r="I27" s="241">
        <f t="shared" si="1"/>
        <v>0</v>
      </c>
      <c r="J27" s="240">
        <f t="shared" si="2"/>
        <v>0</v>
      </c>
      <c r="K27" s="231"/>
    </row>
    <row r="28" spans="1:11" ht="15" customHeight="1">
      <c r="A28" s="18"/>
      <c r="B28" s="18"/>
      <c r="C28" s="11"/>
      <c r="D28" s="53" t="s">
        <v>129</v>
      </c>
      <c r="E28" s="54" t="s">
        <v>312</v>
      </c>
      <c r="F28" s="46" t="s">
        <v>279</v>
      </c>
      <c r="G28" s="240"/>
      <c r="H28" s="240"/>
      <c r="I28" s="241">
        <f t="shared" si="1"/>
        <v>0</v>
      </c>
      <c r="J28" s="240">
        <f t="shared" si="2"/>
        <v>0</v>
      </c>
      <c r="K28" s="231"/>
    </row>
    <row r="29" spans="1:11" ht="15" customHeight="1">
      <c r="A29" s="18"/>
      <c r="B29" s="18"/>
      <c r="C29" s="11"/>
      <c r="D29" s="53" t="s">
        <v>130</v>
      </c>
      <c r="E29" s="54" t="s">
        <v>332</v>
      </c>
      <c r="F29" s="46" t="s">
        <v>280</v>
      </c>
      <c r="G29" s="240"/>
      <c r="H29" s="240"/>
      <c r="I29" s="241">
        <f t="shared" si="1"/>
        <v>0</v>
      </c>
      <c r="J29" s="240">
        <f t="shared" si="2"/>
        <v>0</v>
      </c>
      <c r="K29" s="231"/>
    </row>
    <row r="30" spans="1:11" ht="15" customHeight="1">
      <c r="A30" s="18"/>
      <c r="B30" s="18"/>
      <c r="C30" s="11"/>
      <c r="D30" s="132">
        <v>9</v>
      </c>
      <c r="E30" s="45" t="s">
        <v>313</v>
      </c>
      <c r="F30" s="134" t="s">
        <v>11</v>
      </c>
      <c r="G30" s="240">
        <v>0</v>
      </c>
      <c r="H30" s="240">
        <v>0</v>
      </c>
      <c r="I30" s="241">
        <f t="shared" si="1"/>
        <v>0</v>
      </c>
      <c r="J30" s="240">
        <f t="shared" si="2"/>
        <v>0</v>
      </c>
      <c r="K30" s="231"/>
    </row>
    <row r="31" spans="1:11" ht="15" customHeight="1">
      <c r="A31" s="18"/>
      <c r="B31" s="18"/>
      <c r="C31" s="11"/>
      <c r="D31" s="53" t="s">
        <v>131</v>
      </c>
      <c r="E31" s="47" t="s">
        <v>314</v>
      </c>
      <c r="F31" s="46" t="s">
        <v>315</v>
      </c>
      <c r="G31" s="240"/>
      <c r="H31" s="240"/>
      <c r="I31" s="241">
        <f t="shared" si="1"/>
        <v>0</v>
      </c>
      <c r="J31" s="240">
        <f t="shared" si="2"/>
        <v>0</v>
      </c>
      <c r="K31" s="231"/>
    </row>
    <row r="32" spans="1:11" ht="15" customHeight="1">
      <c r="A32" s="18"/>
      <c r="B32" s="18"/>
      <c r="C32" s="11"/>
      <c r="D32" s="132" t="s">
        <v>476</v>
      </c>
      <c r="E32" s="45" t="s">
        <v>107</v>
      </c>
      <c r="F32" s="134" t="s">
        <v>11</v>
      </c>
      <c r="G32" s="240">
        <v>337.95</v>
      </c>
      <c r="H32" s="240">
        <v>155.4</v>
      </c>
      <c r="I32" s="241">
        <f t="shared" si="1"/>
        <v>0.4598313359964492</v>
      </c>
      <c r="J32" s="240">
        <f t="shared" si="2"/>
        <v>-182.54999999999998</v>
      </c>
      <c r="K32" s="231"/>
    </row>
    <row r="33" spans="1:11" ht="15" customHeight="1">
      <c r="A33" s="18"/>
      <c r="B33" s="18"/>
      <c r="C33" s="11"/>
      <c r="D33" s="53" t="s">
        <v>132</v>
      </c>
      <c r="E33" s="54" t="s">
        <v>108</v>
      </c>
      <c r="F33" s="134" t="s">
        <v>11</v>
      </c>
      <c r="G33" s="240"/>
      <c r="H33" s="240"/>
      <c r="I33" s="241">
        <f t="shared" si="1"/>
        <v>0</v>
      </c>
      <c r="J33" s="240">
        <f t="shared" si="2"/>
        <v>0</v>
      </c>
      <c r="K33" s="231"/>
    </row>
    <row r="34" spans="1:11" ht="15" customHeight="1">
      <c r="A34" s="18"/>
      <c r="B34" s="18"/>
      <c r="C34" s="11"/>
      <c r="D34" s="53" t="s">
        <v>133</v>
      </c>
      <c r="E34" s="54" t="s">
        <v>316</v>
      </c>
      <c r="F34" s="134" t="s">
        <v>11</v>
      </c>
      <c r="G34" s="240"/>
      <c r="H34" s="240"/>
      <c r="I34" s="241">
        <f t="shared" si="1"/>
        <v>0</v>
      </c>
      <c r="J34" s="240">
        <f t="shared" si="2"/>
        <v>0</v>
      </c>
      <c r="K34" s="231"/>
    </row>
    <row r="35" spans="1:11" ht="15" customHeight="1">
      <c r="A35" s="18"/>
      <c r="B35" s="18"/>
      <c r="C35" s="11"/>
      <c r="D35" s="53" t="s">
        <v>134</v>
      </c>
      <c r="E35" s="54" t="s">
        <v>317</v>
      </c>
      <c r="F35" s="134" t="s">
        <v>11</v>
      </c>
      <c r="G35" s="240"/>
      <c r="H35" s="240"/>
      <c r="I35" s="241">
        <f t="shared" si="1"/>
        <v>0</v>
      </c>
      <c r="J35" s="240">
        <f t="shared" si="2"/>
        <v>0</v>
      </c>
      <c r="K35" s="231"/>
    </row>
    <row r="36" spans="1:11" ht="15" customHeight="1">
      <c r="A36" s="18"/>
      <c r="B36" s="18"/>
      <c r="C36" s="11"/>
      <c r="D36" s="53" t="s">
        <v>135</v>
      </c>
      <c r="E36" s="54" t="s">
        <v>332</v>
      </c>
      <c r="F36" s="46" t="s">
        <v>279</v>
      </c>
      <c r="G36" s="240"/>
      <c r="H36" s="240"/>
      <c r="I36" s="241">
        <f t="shared" si="1"/>
        <v>0</v>
      </c>
      <c r="J36" s="240">
        <f t="shared" si="2"/>
        <v>0</v>
      </c>
      <c r="K36" s="231"/>
    </row>
    <row r="37" spans="1:11" ht="15" customHeight="1">
      <c r="A37" s="18"/>
      <c r="B37" s="18"/>
      <c r="C37" s="11"/>
      <c r="D37" s="53" t="s">
        <v>136</v>
      </c>
      <c r="E37" s="54" t="s">
        <v>318</v>
      </c>
      <c r="F37" s="134" t="s">
        <v>11</v>
      </c>
      <c r="G37" s="240"/>
      <c r="H37" s="240"/>
      <c r="I37" s="241">
        <f t="shared" si="1"/>
        <v>0</v>
      </c>
      <c r="J37" s="240">
        <f t="shared" si="2"/>
        <v>0</v>
      </c>
      <c r="K37" s="231"/>
    </row>
    <row r="38" spans="1:11" ht="15" customHeight="1">
      <c r="A38" s="18"/>
      <c r="B38" s="18"/>
      <c r="C38" s="11"/>
      <c r="D38" s="53" t="s">
        <v>137</v>
      </c>
      <c r="E38" s="54" t="s">
        <v>319</v>
      </c>
      <c r="F38" s="134" t="s">
        <v>11</v>
      </c>
      <c r="G38" s="240"/>
      <c r="H38" s="240"/>
      <c r="I38" s="241">
        <f t="shared" si="1"/>
        <v>0</v>
      </c>
      <c r="J38" s="240">
        <f t="shared" si="2"/>
        <v>0</v>
      </c>
      <c r="K38" s="231"/>
    </row>
    <row r="39" spans="1:11" ht="15" customHeight="1">
      <c r="A39" s="18"/>
      <c r="B39" s="18"/>
      <c r="C39" s="11"/>
      <c r="D39" s="132" t="s">
        <v>484</v>
      </c>
      <c r="E39" s="45" t="s">
        <v>109</v>
      </c>
      <c r="F39" s="134" t="s">
        <v>11</v>
      </c>
      <c r="G39" s="240"/>
      <c r="H39" s="240"/>
      <c r="I39" s="241">
        <f t="shared" si="1"/>
        <v>0</v>
      </c>
      <c r="J39" s="240">
        <f t="shared" si="2"/>
        <v>0</v>
      </c>
      <c r="K39" s="231"/>
    </row>
    <row r="40" spans="1:11" ht="15" customHeight="1">
      <c r="A40" s="18"/>
      <c r="B40" s="18"/>
      <c r="C40" s="11"/>
      <c r="D40" s="53" t="s">
        <v>206</v>
      </c>
      <c r="E40" s="54" t="s">
        <v>108</v>
      </c>
      <c r="F40" s="134" t="s">
        <v>11</v>
      </c>
      <c r="G40" s="240"/>
      <c r="H40" s="240"/>
      <c r="I40" s="241">
        <f t="shared" si="1"/>
        <v>0</v>
      </c>
      <c r="J40" s="240">
        <f t="shared" si="2"/>
        <v>0</v>
      </c>
      <c r="K40" s="231"/>
    </row>
    <row r="41" spans="1:11" ht="15" customHeight="1">
      <c r="A41" s="18"/>
      <c r="B41" s="18"/>
      <c r="C41" s="11"/>
      <c r="D41" s="53" t="s">
        <v>138</v>
      </c>
      <c r="E41" s="54" t="s">
        <v>316</v>
      </c>
      <c r="F41" s="134" t="s">
        <v>11</v>
      </c>
      <c r="G41" s="240"/>
      <c r="H41" s="240"/>
      <c r="I41" s="241">
        <f t="shared" si="1"/>
        <v>0</v>
      </c>
      <c r="J41" s="240">
        <f t="shared" si="2"/>
        <v>0</v>
      </c>
      <c r="K41" s="231"/>
    </row>
    <row r="42" spans="1:11" ht="15" customHeight="1">
      <c r="A42" s="18"/>
      <c r="B42" s="18"/>
      <c r="C42" s="11"/>
      <c r="D42" s="53" t="s">
        <v>139</v>
      </c>
      <c r="E42" s="54" t="s">
        <v>317</v>
      </c>
      <c r="F42" s="134" t="s">
        <v>11</v>
      </c>
      <c r="G42" s="240"/>
      <c r="H42" s="240"/>
      <c r="I42" s="241">
        <f t="shared" si="1"/>
        <v>0</v>
      </c>
      <c r="J42" s="240">
        <f t="shared" si="2"/>
        <v>0</v>
      </c>
      <c r="K42" s="231"/>
    </row>
    <row r="43" spans="1:11" ht="15" customHeight="1">
      <c r="A43" s="18"/>
      <c r="B43" s="18"/>
      <c r="C43" s="11"/>
      <c r="D43" s="53" t="s">
        <v>140</v>
      </c>
      <c r="E43" s="54" t="s">
        <v>332</v>
      </c>
      <c r="F43" s="46" t="s">
        <v>279</v>
      </c>
      <c r="G43" s="240"/>
      <c r="H43" s="240"/>
      <c r="I43" s="241">
        <f t="shared" si="1"/>
        <v>0</v>
      </c>
      <c r="J43" s="240">
        <f t="shared" si="2"/>
        <v>0</v>
      </c>
      <c r="K43" s="231"/>
    </row>
    <row r="44" spans="1:11" ht="15" customHeight="1">
      <c r="A44" s="18"/>
      <c r="B44" s="18"/>
      <c r="C44" s="11"/>
      <c r="D44" s="53" t="s">
        <v>141</v>
      </c>
      <c r="E44" s="54" t="s">
        <v>318</v>
      </c>
      <c r="F44" s="134" t="s">
        <v>11</v>
      </c>
      <c r="G44" s="240"/>
      <c r="H44" s="240"/>
      <c r="I44" s="241">
        <f t="shared" si="1"/>
        <v>0</v>
      </c>
      <c r="J44" s="240">
        <f t="shared" si="2"/>
        <v>0</v>
      </c>
      <c r="K44" s="231"/>
    </row>
    <row r="45" spans="1:11" ht="15" customHeight="1">
      <c r="A45" s="18"/>
      <c r="B45" s="18"/>
      <c r="C45" s="11"/>
      <c r="D45" s="53" t="s">
        <v>142</v>
      </c>
      <c r="E45" s="47" t="s">
        <v>319</v>
      </c>
      <c r="F45" s="134" t="s">
        <v>11</v>
      </c>
      <c r="G45" s="240"/>
      <c r="H45" s="240"/>
      <c r="I45" s="241">
        <f t="shared" si="1"/>
        <v>0</v>
      </c>
      <c r="J45" s="240">
        <f t="shared" si="2"/>
        <v>0</v>
      </c>
      <c r="K45" s="231"/>
    </row>
    <row r="46" spans="1:11" ht="22.5">
      <c r="A46" s="18"/>
      <c r="B46" s="18"/>
      <c r="C46" s="11"/>
      <c r="D46" s="132" t="s">
        <v>485</v>
      </c>
      <c r="E46" s="48" t="s">
        <v>334</v>
      </c>
      <c r="F46" s="134" t="s">
        <v>11</v>
      </c>
      <c r="G46" s="240">
        <v>0</v>
      </c>
      <c r="H46" s="240">
        <v>0</v>
      </c>
      <c r="I46" s="241">
        <f t="shared" si="1"/>
        <v>0</v>
      </c>
      <c r="J46" s="240">
        <f t="shared" si="2"/>
        <v>0</v>
      </c>
      <c r="K46" s="231"/>
    </row>
    <row r="47" spans="1:11" ht="15" customHeight="1">
      <c r="A47" s="18"/>
      <c r="B47" s="18"/>
      <c r="C47" s="11"/>
      <c r="D47" s="53" t="s">
        <v>143</v>
      </c>
      <c r="E47" s="54" t="s">
        <v>301</v>
      </c>
      <c r="F47" s="31" t="s">
        <v>293</v>
      </c>
      <c r="G47" s="240"/>
      <c r="H47" s="240"/>
      <c r="I47" s="241">
        <f t="shared" si="1"/>
        <v>0</v>
      </c>
      <c r="J47" s="240">
        <f t="shared" si="2"/>
        <v>0</v>
      </c>
      <c r="K47" s="231"/>
    </row>
    <row r="48" spans="1:11" ht="15" customHeight="1">
      <c r="A48" s="18"/>
      <c r="B48" s="18"/>
      <c r="C48" s="11"/>
      <c r="D48" s="53" t="s">
        <v>144</v>
      </c>
      <c r="E48" s="54" t="s">
        <v>333</v>
      </c>
      <c r="F48" s="31" t="s">
        <v>280</v>
      </c>
      <c r="G48" s="240"/>
      <c r="H48" s="240"/>
      <c r="I48" s="241">
        <f t="shared" si="1"/>
        <v>0</v>
      </c>
      <c r="J48" s="240">
        <f t="shared" si="2"/>
        <v>0</v>
      </c>
      <c r="K48" s="231"/>
    </row>
    <row r="49" spans="1:11" ht="15" customHeight="1">
      <c r="A49" s="18"/>
      <c r="B49" s="18"/>
      <c r="C49" s="11"/>
      <c r="D49" s="132" t="s">
        <v>486</v>
      </c>
      <c r="E49" s="45" t="s">
        <v>146</v>
      </c>
      <c r="F49" s="134" t="s">
        <v>11</v>
      </c>
      <c r="G49" s="240">
        <v>0</v>
      </c>
      <c r="H49" s="240">
        <v>0</v>
      </c>
      <c r="I49" s="241">
        <f t="shared" si="1"/>
        <v>0</v>
      </c>
      <c r="J49" s="240">
        <f t="shared" si="2"/>
        <v>0</v>
      </c>
      <c r="K49" s="231"/>
    </row>
    <row r="50" spans="1:11" ht="15" customHeight="1">
      <c r="A50" s="18"/>
      <c r="B50" s="18"/>
      <c r="C50" s="11"/>
      <c r="D50" s="53" t="s">
        <v>150</v>
      </c>
      <c r="E50" s="54" t="s">
        <v>452</v>
      </c>
      <c r="F50" s="134" t="s">
        <v>11</v>
      </c>
      <c r="G50" s="240"/>
      <c r="H50" s="240"/>
      <c r="I50" s="241">
        <f t="shared" si="1"/>
        <v>0</v>
      </c>
      <c r="J50" s="240">
        <f t="shared" si="2"/>
        <v>0</v>
      </c>
      <c r="K50" s="231"/>
    </row>
    <row r="51" spans="1:11" ht="15" customHeight="1">
      <c r="A51" s="18"/>
      <c r="B51" s="18"/>
      <c r="C51" s="11"/>
      <c r="D51" s="53" t="s">
        <v>151</v>
      </c>
      <c r="E51" s="54" t="s">
        <v>453</v>
      </c>
      <c r="F51" s="134" t="s">
        <v>11</v>
      </c>
      <c r="G51" s="240"/>
      <c r="H51" s="240"/>
      <c r="I51" s="241">
        <f t="shared" si="1"/>
        <v>0</v>
      </c>
      <c r="J51" s="240">
        <f t="shared" si="2"/>
        <v>0</v>
      </c>
      <c r="K51" s="231"/>
    </row>
    <row r="52" spans="1:11" ht="15" customHeight="1">
      <c r="A52" s="18"/>
      <c r="B52" s="18"/>
      <c r="C52" s="11"/>
      <c r="D52" s="53" t="s">
        <v>152</v>
      </c>
      <c r="E52" s="54" t="s">
        <v>49</v>
      </c>
      <c r="F52" s="134" t="s">
        <v>11</v>
      </c>
      <c r="G52" s="240"/>
      <c r="H52" s="240"/>
      <c r="I52" s="241">
        <f t="shared" si="1"/>
        <v>0</v>
      </c>
      <c r="J52" s="240">
        <f t="shared" si="2"/>
        <v>0</v>
      </c>
      <c r="K52" s="231"/>
    </row>
    <row r="53" spans="1:11" ht="15" customHeight="1">
      <c r="A53" s="18"/>
      <c r="B53" s="18"/>
      <c r="C53" s="11"/>
      <c r="D53" s="132" t="s">
        <v>487</v>
      </c>
      <c r="E53" s="45" t="s">
        <v>111</v>
      </c>
      <c r="F53" s="134" t="s">
        <v>11</v>
      </c>
      <c r="G53" s="240">
        <v>1.3</v>
      </c>
      <c r="H53" s="240">
        <v>4</v>
      </c>
      <c r="I53" s="241">
        <f t="shared" si="1"/>
        <v>3.0769230769230766</v>
      </c>
      <c r="J53" s="240">
        <f t="shared" si="2"/>
        <v>2.7</v>
      </c>
      <c r="K53" s="231"/>
    </row>
    <row r="54" spans="1:11" ht="15" customHeight="1">
      <c r="A54" s="18"/>
      <c r="B54" s="18"/>
      <c r="C54" s="11"/>
      <c r="D54" s="53" t="s">
        <v>153</v>
      </c>
      <c r="E54" s="54" t="s">
        <v>112</v>
      </c>
      <c r="F54" s="134" t="s">
        <v>11</v>
      </c>
      <c r="G54" s="240"/>
      <c r="H54" s="240"/>
      <c r="I54" s="241">
        <f t="shared" si="1"/>
        <v>0</v>
      </c>
      <c r="J54" s="240">
        <f t="shared" si="2"/>
        <v>0</v>
      </c>
      <c r="K54" s="231"/>
    </row>
    <row r="55" spans="1:11" ht="15" customHeight="1">
      <c r="A55" s="18"/>
      <c r="B55" s="18"/>
      <c r="C55" s="11"/>
      <c r="D55" s="53" t="s">
        <v>154</v>
      </c>
      <c r="E55" s="54" t="s">
        <v>113</v>
      </c>
      <c r="F55" s="134" t="s">
        <v>11</v>
      </c>
      <c r="G55" s="240"/>
      <c r="H55" s="240"/>
      <c r="I55" s="241">
        <f t="shared" si="1"/>
        <v>0</v>
      </c>
      <c r="J55" s="240">
        <f t="shared" si="2"/>
        <v>0</v>
      </c>
      <c r="K55" s="231"/>
    </row>
    <row r="56" spans="1:11" ht="15" customHeight="1">
      <c r="A56" s="18"/>
      <c r="B56" s="18"/>
      <c r="C56" s="11"/>
      <c r="D56" s="53" t="s">
        <v>45</v>
      </c>
      <c r="E56" s="54" t="s">
        <v>297</v>
      </c>
      <c r="F56" s="134" t="s">
        <v>11</v>
      </c>
      <c r="G56" s="240"/>
      <c r="H56" s="240"/>
      <c r="I56" s="241">
        <f t="shared" si="1"/>
        <v>0</v>
      </c>
      <c r="J56" s="240">
        <f t="shared" si="2"/>
        <v>0</v>
      </c>
      <c r="K56" s="231"/>
    </row>
    <row r="57" spans="1:11" ht="15" customHeight="1">
      <c r="A57" s="18"/>
      <c r="B57" s="18"/>
      <c r="C57" s="11"/>
      <c r="D57" s="53" t="s">
        <v>46</v>
      </c>
      <c r="E57" s="54" t="s">
        <v>114</v>
      </c>
      <c r="F57" s="134" t="s">
        <v>11</v>
      </c>
      <c r="G57" s="240"/>
      <c r="H57" s="240"/>
      <c r="I57" s="241">
        <f t="shared" si="1"/>
        <v>0</v>
      </c>
      <c r="J57" s="240">
        <f t="shared" si="2"/>
        <v>0</v>
      </c>
      <c r="K57" s="231"/>
    </row>
    <row r="58" spans="1:11" ht="15" customHeight="1">
      <c r="A58" s="18"/>
      <c r="B58" s="18"/>
      <c r="C58" s="11"/>
      <c r="D58" s="132" t="s">
        <v>488</v>
      </c>
      <c r="E58" s="45" t="s">
        <v>145</v>
      </c>
      <c r="F58" s="134" t="s">
        <v>11</v>
      </c>
      <c r="G58" s="240">
        <v>0</v>
      </c>
      <c r="H58" s="240">
        <v>0</v>
      </c>
      <c r="I58" s="241">
        <f t="shared" si="1"/>
        <v>0</v>
      </c>
      <c r="J58" s="240">
        <f t="shared" si="2"/>
        <v>0</v>
      </c>
      <c r="K58" s="231"/>
    </row>
    <row r="59" spans="1:11" ht="15" customHeight="1">
      <c r="A59" s="18"/>
      <c r="B59" s="18"/>
      <c r="C59" s="11"/>
      <c r="D59" s="53" t="s">
        <v>155</v>
      </c>
      <c r="E59" s="54" t="s">
        <v>110</v>
      </c>
      <c r="F59" s="134" t="s">
        <v>11</v>
      </c>
      <c r="G59" s="240"/>
      <c r="H59" s="240"/>
      <c r="I59" s="241">
        <f t="shared" si="1"/>
        <v>0</v>
      </c>
      <c r="J59" s="240">
        <f t="shared" si="2"/>
        <v>0</v>
      </c>
      <c r="K59" s="231"/>
    </row>
    <row r="60" spans="1:11" ht="15" customHeight="1">
      <c r="A60" s="18"/>
      <c r="B60" s="18"/>
      <c r="C60" s="11"/>
      <c r="D60" s="53" t="s">
        <v>156</v>
      </c>
      <c r="E60" s="54" t="s">
        <v>316</v>
      </c>
      <c r="F60" s="134" t="s">
        <v>11</v>
      </c>
      <c r="G60" s="240"/>
      <c r="H60" s="240"/>
      <c r="I60" s="241">
        <f t="shared" si="1"/>
        <v>0</v>
      </c>
      <c r="J60" s="240">
        <f t="shared" si="2"/>
        <v>0</v>
      </c>
      <c r="K60" s="231"/>
    </row>
    <row r="61" spans="1:11" ht="11.25">
      <c r="A61" s="18"/>
      <c r="B61" s="18"/>
      <c r="C61" s="11"/>
      <c r="D61" s="53" t="s">
        <v>157</v>
      </c>
      <c r="E61" s="54" t="s">
        <v>322</v>
      </c>
      <c r="F61" s="46" t="s">
        <v>279</v>
      </c>
      <c r="G61" s="240"/>
      <c r="H61" s="240"/>
      <c r="I61" s="241">
        <f t="shared" si="1"/>
        <v>0</v>
      </c>
      <c r="J61" s="240">
        <f t="shared" si="2"/>
        <v>0</v>
      </c>
      <c r="K61" s="231"/>
    </row>
    <row r="62" spans="1:11" ht="15" customHeight="1">
      <c r="A62" s="18"/>
      <c r="B62" s="18"/>
      <c r="C62" s="11"/>
      <c r="D62" s="53" t="s">
        <v>158</v>
      </c>
      <c r="E62" s="54" t="s">
        <v>332</v>
      </c>
      <c r="F62" s="46" t="s">
        <v>280</v>
      </c>
      <c r="G62" s="240"/>
      <c r="H62" s="240"/>
      <c r="I62" s="241">
        <f t="shared" si="1"/>
        <v>0</v>
      </c>
      <c r="J62" s="240">
        <f t="shared" si="2"/>
        <v>0</v>
      </c>
      <c r="K62" s="231"/>
    </row>
    <row r="63" spans="1:11" ht="15" customHeight="1">
      <c r="A63" s="18"/>
      <c r="B63" s="18"/>
      <c r="C63" s="11"/>
      <c r="D63" s="53" t="s">
        <v>40</v>
      </c>
      <c r="E63" s="54" t="s">
        <v>320</v>
      </c>
      <c r="F63" s="134" t="s">
        <v>11</v>
      </c>
      <c r="G63" s="240"/>
      <c r="H63" s="240"/>
      <c r="I63" s="241">
        <f t="shared" si="1"/>
        <v>0</v>
      </c>
      <c r="J63" s="240">
        <f t="shared" si="2"/>
        <v>0</v>
      </c>
      <c r="K63" s="231"/>
    </row>
    <row r="64" spans="1:11" ht="15" customHeight="1">
      <c r="A64" s="18"/>
      <c r="B64" s="18"/>
      <c r="C64" s="11"/>
      <c r="D64" s="53" t="s">
        <v>41</v>
      </c>
      <c r="E64" s="54" t="s">
        <v>307</v>
      </c>
      <c r="F64" s="46" t="s">
        <v>12</v>
      </c>
      <c r="G64" s="240"/>
      <c r="H64" s="240"/>
      <c r="I64" s="241">
        <f t="shared" si="1"/>
        <v>0</v>
      </c>
      <c r="J64" s="240">
        <f t="shared" si="2"/>
        <v>0</v>
      </c>
      <c r="K64" s="231"/>
    </row>
    <row r="65" spans="1:11" ht="15" customHeight="1">
      <c r="A65" s="18"/>
      <c r="B65" s="18"/>
      <c r="C65" s="11"/>
      <c r="D65" s="53" t="s">
        <v>42</v>
      </c>
      <c r="E65" s="54" t="s">
        <v>308</v>
      </c>
      <c r="F65" s="134" t="s">
        <v>11</v>
      </c>
      <c r="G65" s="240"/>
      <c r="H65" s="240"/>
      <c r="I65" s="241">
        <f t="shared" si="1"/>
        <v>0</v>
      </c>
      <c r="J65" s="240">
        <f t="shared" si="2"/>
        <v>0</v>
      </c>
      <c r="K65" s="231"/>
    </row>
    <row r="66" spans="1:11" ht="15" customHeight="1">
      <c r="A66" s="18"/>
      <c r="B66" s="18"/>
      <c r="C66" s="11"/>
      <c r="D66" s="53" t="s">
        <v>43</v>
      </c>
      <c r="E66" s="54" t="s">
        <v>466</v>
      </c>
      <c r="F66" s="134" t="s">
        <v>11</v>
      </c>
      <c r="G66" s="240"/>
      <c r="H66" s="240"/>
      <c r="I66" s="241">
        <f t="shared" si="1"/>
        <v>0</v>
      </c>
      <c r="J66" s="240">
        <f t="shared" si="2"/>
        <v>0</v>
      </c>
      <c r="K66" s="231"/>
    </row>
    <row r="67" spans="1:11" ht="15" customHeight="1">
      <c r="A67" s="18"/>
      <c r="B67" s="18"/>
      <c r="C67" s="11"/>
      <c r="D67" s="53" t="s">
        <v>44</v>
      </c>
      <c r="E67" s="54" t="s">
        <v>321</v>
      </c>
      <c r="F67" s="134" t="s">
        <v>11</v>
      </c>
      <c r="G67" s="240"/>
      <c r="H67" s="240"/>
      <c r="I67" s="241">
        <f t="shared" si="1"/>
        <v>0</v>
      </c>
      <c r="J67" s="240">
        <f t="shared" si="2"/>
        <v>0</v>
      </c>
      <c r="K67" s="231"/>
    </row>
    <row r="68" spans="1:11" ht="15" customHeight="1">
      <c r="A68" s="18"/>
      <c r="B68" s="18"/>
      <c r="C68" s="11"/>
      <c r="D68" s="132" t="s">
        <v>489</v>
      </c>
      <c r="E68" s="45" t="s">
        <v>147</v>
      </c>
      <c r="F68" s="134" t="s">
        <v>11</v>
      </c>
      <c r="G68" s="240">
        <v>290.54</v>
      </c>
      <c r="H68" s="240">
        <v>392.9</v>
      </c>
      <c r="I68" s="241">
        <f t="shared" si="1"/>
        <v>1.3523094926688235</v>
      </c>
      <c r="J68" s="240">
        <f t="shared" si="2"/>
        <v>102.35999999999996</v>
      </c>
      <c r="K68" s="231"/>
    </row>
    <row r="69" spans="1:11" ht="15" customHeight="1">
      <c r="A69" s="18"/>
      <c r="B69" s="18"/>
      <c r="C69" s="11"/>
      <c r="D69" s="53" t="s">
        <v>159</v>
      </c>
      <c r="E69" s="54" t="s">
        <v>115</v>
      </c>
      <c r="F69" s="134" t="s">
        <v>11</v>
      </c>
      <c r="G69" s="240"/>
      <c r="H69" s="240"/>
      <c r="I69" s="241">
        <f t="shared" si="1"/>
        <v>0</v>
      </c>
      <c r="J69" s="240">
        <f t="shared" si="2"/>
        <v>0</v>
      </c>
      <c r="K69" s="231"/>
    </row>
    <row r="70" spans="1:11" ht="15" customHeight="1">
      <c r="A70" s="18"/>
      <c r="B70" s="18"/>
      <c r="C70" s="11"/>
      <c r="D70" s="53" t="s">
        <v>160</v>
      </c>
      <c r="E70" s="54" t="s">
        <v>316</v>
      </c>
      <c r="F70" s="134" t="s">
        <v>11</v>
      </c>
      <c r="G70" s="240"/>
      <c r="H70" s="240"/>
      <c r="I70" s="241">
        <f t="shared" si="1"/>
        <v>0</v>
      </c>
      <c r="J70" s="240">
        <f t="shared" si="2"/>
        <v>0</v>
      </c>
      <c r="K70" s="231"/>
    </row>
    <row r="71" spans="1:11" ht="15" customHeight="1">
      <c r="A71" s="18"/>
      <c r="B71" s="18"/>
      <c r="C71" s="11"/>
      <c r="D71" s="53" t="s">
        <v>162</v>
      </c>
      <c r="E71" s="54" t="s">
        <v>317</v>
      </c>
      <c r="F71" s="46" t="s">
        <v>279</v>
      </c>
      <c r="G71" s="240"/>
      <c r="H71" s="240"/>
      <c r="I71" s="241">
        <f t="shared" si="1"/>
        <v>0</v>
      </c>
      <c r="J71" s="240">
        <f t="shared" si="2"/>
        <v>0</v>
      </c>
      <c r="K71" s="231"/>
    </row>
    <row r="72" spans="1:11" ht="15" customHeight="1">
      <c r="A72" s="18"/>
      <c r="B72" s="18"/>
      <c r="C72" s="11"/>
      <c r="D72" s="53" t="s">
        <v>161</v>
      </c>
      <c r="E72" s="54" t="s">
        <v>332</v>
      </c>
      <c r="F72" s="46" t="s">
        <v>280</v>
      </c>
      <c r="G72" s="240"/>
      <c r="H72" s="240"/>
      <c r="I72" s="241">
        <f t="shared" si="1"/>
        <v>0</v>
      </c>
      <c r="J72" s="240">
        <f t="shared" si="2"/>
        <v>0</v>
      </c>
      <c r="K72" s="231"/>
    </row>
    <row r="73" spans="1:11" ht="15" customHeight="1">
      <c r="A73" s="18"/>
      <c r="B73" s="18"/>
      <c r="C73" s="11"/>
      <c r="D73" s="53" t="s">
        <v>163</v>
      </c>
      <c r="E73" s="54" t="s">
        <v>116</v>
      </c>
      <c r="F73" s="134" t="s">
        <v>11</v>
      </c>
      <c r="G73" s="240"/>
      <c r="H73" s="240"/>
      <c r="I73" s="241">
        <f t="shared" si="1"/>
        <v>0</v>
      </c>
      <c r="J73" s="240">
        <f t="shared" si="2"/>
        <v>0</v>
      </c>
      <c r="K73" s="231"/>
    </row>
    <row r="74" spans="1:11" ht="15" customHeight="1">
      <c r="A74" s="18"/>
      <c r="B74" s="18"/>
      <c r="C74" s="11"/>
      <c r="D74" s="53" t="s">
        <v>164</v>
      </c>
      <c r="E74" s="54" t="s">
        <v>316</v>
      </c>
      <c r="F74" s="134" t="s">
        <v>11</v>
      </c>
      <c r="G74" s="240"/>
      <c r="H74" s="240"/>
      <c r="I74" s="241">
        <f t="shared" si="1"/>
        <v>0</v>
      </c>
      <c r="J74" s="240">
        <f t="shared" si="2"/>
        <v>0</v>
      </c>
      <c r="K74" s="231"/>
    </row>
    <row r="75" spans="1:11" ht="15" customHeight="1">
      <c r="A75" s="18"/>
      <c r="B75" s="18"/>
      <c r="C75" s="11"/>
      <c r="D75" s="53" t="s">
        <v>165</v>
      </c>
      <c r="E75" s="54" t="s">
        <v>317</v>
      </c>
      <c r="F75" s="46" t="s">
        <v>279</v>
      </c>
      <c r="G75" s="240"/>
      <c r="H75" s="240"/>
      <c r="I75" s="241">
        <f t="shared" si="1"/>
        <v>0</v>
      </c>
      <c r="J75" s="240">
        <f t="shared" si="2"/>
        <v>0</v>
      </c>
      <c r="K75" s="231"/>
    </row>
    <row r="76" spans="1:11" ht="15" customHeight="1">
      <c r="A76" s="18"/>
      <c r="B76" s="18"/>
      <c r="C76" s="11"/>
      <c r="D76" s="53" t="s">
        <v>166</v>
      </c>
      <c r="E76" s="54" t="s">
        <v>332</v>
      </c>
      <c r="F76" s="46" t="s">
        <v>280</v>
      </c>
      <c r="G76" s="240"/>
      <c r="H76" s="240"/>
      <c r="I76" s="241">
        <f t="shared" si="1"/>
        <v>0</v>
      </c>
      <c r="J76" s="240">
        <f t="shared" si="2"/>
        <v>0</v>
      </c>
      <c r="K76" s="231"/>
    </row>
    <row r="77" spans="1:11" ht="15" customHeight="1">
      <c r="A77" s="18"/>
      <c r="B77" s="18"/>
      <c r="C77" s="11"/>
      <c r="D77" s="53" t="s">
        <v>167</v>
      </c>
      <c r="E77" s="54" t="s">
        <v>295</v>
      </c>
      <c r="F77" s="46" t="s">
        <v>280</v>
      </c>
      <c r="G77" s="240"/>
      <c r="H77" s="240"/>
      <c r="I77" s="241">
        <f t="shared" si="1"/>
        <v>0</v>
      </c>
      <c r="J77" s="240">
        <f t="shared" si="2"/>
        <v>0</v>
      </c>
      <c r="K77" s="231"/>
    </row>
    <row r="78" spans="1:11" ht="15" customHeight="1">
      <c r="A78" s="18"/>
      <c r="B78" s="18"/>
      <c r="C78" s="11"/>
      <c r="D78" s="53" t="s">
        <v>168</v>
      </c>
      <c r="E78" s="54" t="s">
        <v>307</v>
      </c>
      <c r="F78" s="134" t="s">
        <v>11</v>
      </c>
      <c r="G78" s="240"/>
      <c r="H78" s="240"/>
      <c r="I78" s="241">
        <f aca="true" t="shared" si="3" ref="I78:I105">nerr(H78/G78)</f>
        <v>0</v>
      </c>
      <c r="J78" s="240">
        <f aca="true" t="shared" si="4" ref="J78:J104">H78-G78</f>
        <v>0</v>
      </c>
      <c r="K78" s="231"/>
    </row>
    <row r="79" spans="1:11" ht="15" customHeight="1">
      <c r="A79" s="18"/>
      <c r="B79" s="18"/>
      <c r="C79" s="11"/>
      <c r="D79" s="53" t="s">
        <v>169</v>
      </c>
      <c r="E79" s="54" t="s">
        <v>308</v>
      </c>
      <c r="F79" s="46" t="s">
        <v>12</v>
      </c>
      <c r="G79" s="240"/>
      <c r="H79" s="240"/>
      <c r="I79" s="241">
        <f t="shared" si="3"/>
        <v>0</v>
      </c>
      <c r="J79" s="240">
        <f t="shared" si="4"/>
        <v>0</v>
      </c>
      <c r="K79" s="231"/>
    </row>
    <row r="80" spans="1:11" ht="15" customHeight="1">
      <c r="A80" s="18"/>
      <c r="B80" s="18"/>
      <c r="C80" s="11"/>
      <c r="D80" s="53" t="s">
        <v>170</v>
      </c>
      <c r="E80" s="54" t="s">
        <v>466</v>
      </c>
      <c r="F80" s="134" t="s">
        <v>11</v>
      </c>
      <c r="G80" s="240"/>
      <c r="H80" s="240"/>
      <c r="I80" s="241">
        <f t="shared" si="3"/>
        <v>0</v>
      </c>
      <c r="J80" s="240">
        <f t="shared" si="4"/>
        <v>0</v>
      </c>
      <c r="K80" s="231"/>
    </row>
    <row r="81" spans="1:11" ht="11.25">
      <c r="A81" s="18"/>
      <c r="B81" s="18"/>
      <c r="C81" s="11"/>
      <c r="D81" s="53" t="s">
        <v>171</v>
      </c>
      <c r="E81" s="54" t="s">
        <v>321</v>
      </c>
      <c r="F81" s="134" t="s">
        <v>11</v>
      </c>
      <c r="G81" s="240"/>
      <c r="H81" s="240"/>
      <c r="I81" s="241">
        <f t="shared" si="3"/>
        <v>0</v>
      </c>
      <c r="J81" s="240">
        <f t="shared" si="4"/>
        <v>0</v>
      </c>
      <c r="K81" s="231"/>
    </row>
    <row r="82" spans="1:11" ht="22.5">
      <c r="A82" s="18"/>
      <c r="B82" s="18"/>
      <c r="C82" s="11"/>
      <c r="D82" s="132" t="s">
        <v>490</v>
      </c>
      <c r="E82" s="45" t="s">
        <v>117</v>
      </c>
      <c r="F82" s="134" t="s">
        <v>11</v>
      </c>
      <c r="G82" s="240">
        <v>1517.22</v>
      </c>
      <c r="H82" s="240">
        <v>1402.1</v>
      </c>
      <c r="I82" s="241">
        <f t="shared" si="3"/>
        <v>0.9241243853890667</v>
      </c>
      <c r="J82" s="240">
        <f t="shared" si="4"/>
        <v>-115.12000000000012</v>
      </c>
      <c r="K82" s="231"/>
    </row>
    <row r="83" spans="1:11" ht="15" customHeight="1">
      <c r="A83" s="18"/>
      <c r="B83" s="18"/>
      <c r="C83" s="11"/>
      <c r="D83" s="132" t="s">
        <v>491</v>
      </c>
      <c r="E83" s="45" t="s">
        <v>148</v>
      </c>
      <c r="F83" s="134" t="s">
        <v>11</v>
      </c>
      <c r="G83" s="240">
        <v>0</v>
      </c>
      <c r="H83" s="240">
        <v>0</v>
      </c>
      <c r="I83" s="241">
        <f t="shared" si="3"/>
        <v>0</v>
      </c>
      <c r="J83" s="240">
        <f t="shared" si="4"/>
        <v>0</v>
      </c>
      <c r="K83" s="231"/>
    </row>
    <row r="84" spans="1:11" ht="15" customHeight="1">
      <c r="A84" s="18"/>
      <c r="B84" s="18"/>
      <c r="C84" s="11"/>
      <c r="D84" s="53" t="s">
        <v>172</v>
      </c>
      <c r="E84" s="54" t="s">
        <v>118</v>
      </c>
      <c r="F84" s="134" t="s">
        <v>11</v>
      </c>
      <c r="G84" s="240"/>
      <c r="H84" s="240"/>
      <c r="I84" s="241">
        <f t="shared" si="3"/>
        <v>0</v>
      </c>
      <c r="J84" s="240">
        <f t="shared" si="4"/>
        <v>0</v>
      </c>
      <c r="K84" s="231"/>
    </row>
    <row r="85" spans="1:11" ht="15" customHeight="1">
      <c r="A85" s="18"/>
      <c r="B85" s="18"/>
      <c r="C85" s="11"/>
      <c r="D85" s="53" t="s">
        <v>173</v>
      </c>
      <c r="E85" s="54" t="s">
        <v>323</v>
      </c>
      <c r="F85" s="134" t="s">
        <v>11</v>
      </c>
      <c r="G85" s="240"/>
      <c r="H85" s="240"/>
      <c r="I85" s="241">
        <f t="shared" si="3"/>
        <v>0</v>
      </c>
      <c r="J85" s="240">
        <f t="shared" si="4"/>
        <v>0</v>
      </c>
      <c r="K85" s="231"/>
    </row>
    <row r="86" spans="1:11" ht="15" customHeight="1">
      <c r="A86" s="18"/>
      <c r="B86" s="18"/>
      <c r="C86" s="11"/>
      <c r="D86" s="53" t="s">
        <v>174</v>
      </c>
      <c r="E86" s="54" t="s">
        <v>324</v>
      </c>
      <c r="F86" s="134" t="s">
        <v>11</v>
      </c>
      <c r="G86" s="240"/>
      <c r="H86" s="240"/>
      <c r="I86" s="241">
        <f t="shared" si="3"/>
        <v>0</v>
      </c>
      <c r="J86" s="240">
        <f t="shared" si="4"/>
        <v>0</v>
      </c>
      <c r="K86" s="231"/>
    </row>
    <row r="87" spans="1:11" ht="15" customHeight="1">
      <c r="A87" s="18"/>
      <c r="B87" s="18"/>
      <c r="C87" s="11"/>
      <c r="D87" s="53" t="s">
        <v>175</v>
      </c>
      <c r="E87" s="54" t="s">
        <v>325</v>
      </c>
      <c r="F87" s="134" t="s">
        <v>11</v>
      </c>
      <c r="G87" s="240"/>
      <c r="H87" s="240"/>
      <c r="I87" s="241">
        <f t="shared" si="3"/>
        <v>0</v>
      </c>
      <c r="J87" s="240">
        <f t="shared" si="4"/>
        <v>0</v>
      </c>
      <c r="K87" s="231"/>
    </row>
    <row r="88" spans="1:11" ht="15" customHeight="1">
      <c r="A88" s="18"/>
      <c r="B88" s="18"/>
      <c r="C88" s="11"/>
      <c r="D88" s="132" t="s">
        <v>492</v>
      </c>
      <c r="E88" s="45" t="s">
        <v>326</v>
      </c>
      <c r="F88" s="134" t="s">
        <v>11</v>
      </c>
      <c r="G88" s="240">
        <v>0</v>
      </c>
      <c r="H88" s="240">
        <v>0</v>
      </c>
      <c r="I88" s="241">
        <f t="shared" si="3"/>
        <v>0</v>
      </c>
      <c r="J88" s="240">
        <f t="shared" si="4"/>
        <v>0</v>
      </c>
      <c r="K88" s="231"/>
    </row>
    <row r="89" spans="1:11" ht="15" customHeight="1">
      <c r="A89" s="18"/>
      <c r="B89" s="18"/>
      <c r="C89" s="11"/>
      <c r="D89" s="132" t="s">
        <v>493</v>
      </c>
      <c r="E89" s="45" t="s">
        <v>149</v>
      </c>
      <c r="F89" s="134" t="s">
        <v>11</v>
      </c>
      <c r="G89" s="240">
        <v>45.62</v>
      </c>
      <c r="H89" s="240">
        <v>-385.3</v>
      </c>
      <c r="I89" s="241">
        <f t="shared" si="3"/>
        <v>-8.44585708022797</v>
      </c>
      <c r="J89" s="240">
        <f t="shared" si="4"/>
        <v>-430.92</v>
      </c>
      <c r="K89" s="231"/>
    </row>
    <row r="90" spans="1:11" ht="15" customHeight="1">
      <c r="A90" s="18"/>
      <c r="B90" s="18"/>
      <c r="C90" s="11"/>
      <c r="D90" s="53" t="s">
        <v>176</v>
      </c>
      <c r="E90" s="54" t="s">
        <v>119</v>
      </c>
      <c r="F90" s="134" t="s">
        <v>11</v>
      </c>
      <c r="G90" s="240"/>
      <c r="H90" s="240"/>
      <c r="I90" s="241">
        <f t="shared" si="3"/>
        <v>0</v>
      </c>
      <c r="J90" s="240">
        <f t="shared" si="4"/>
        <v>0</v>
      </c>
      <c r="K90" s="231"/>
    </row>
    <row r="91" spans="1:11" ht="15" customHeight="1">
      <c r="A91" s="18"/>
      <c r="B91" s="18"/>
      <c r="C91" s="11"/>
      <c r="D91" s="53" t="s">
        <v>177</v>
      </c>
      <c r="E91" s="54" t="s">
        <v>120</v>
      </c>
      <c r="F91" s="134" t="s">
        <v>11</v>
      </c>
      <c r="G91" s="240"/>
      <c r="H91" s="240"/>
      <c r="I91" s="241">
        <f t="shared" si="3"/>
        <v>0</v>
      </c>
      <c r="J91" s="240">
        <f t="shared" si="4"/>
        <v>0</v>
      </c>
      <c r="K91" s="231"/>
    </row>
    <row r="92" spans="4:11" ht="11.25">
      <c r="D92" s="53" t="s">
        <v>178</v>
      </c>
      <c r="E92" s="54" t="s">
        <v>121</v>
      </c>
      <c r="F92" s="134" t="s">
        <v>11</v>
      </c>
      <c r="G92" s="240"/>
      <c r="H92" s="240"/>
      <c r="I92" s="241">
        <f t="shared" si="3"/>
        <v>0</v>
      </c>
      <c r="J92" s="240">
        <f t="shared" si="4"/>
        <v>0</v>
      </c>
      <c r="K92" s="231"/>
    </row>
    <row r="93" spans="4:11" ht="11.25">
      <c r="D93" s="53" t="s">
        <v>179</v>
      </c>
      <c r="E93" s="54" t="s">
        <v>122</v>
      </c>
      <c r="F93" s="134" t="s">
        <v>11</v>
      </c>
      <c r="G93" s="240"/>
      <c r="H93" s="240"/>
      <c r="I93" s="241">
        <f t="shared" si="3"/>
        <v>0</v>
      </c>
      <c r="J93" s="240">
        <f t="shared" si="4"/>
        <v>0</v>
      </c>
      <c r="K93" s="231"/>
    </row>
    <row r="94" spans="4:11" ht="11.25">
      <c r="D94" s="53" t="s">
        <v>180</v>
      </c>
      <c r="E94" s="54" t="s">
        <v>327</v>
      </c>
      <c r="F94" s="134" t="s">
        <v>11</v>
      </c>
      <c r="G94" s="240"/>
      <c r="H94" s="240"/>
      <c r="I94" s="241">
        <f t="shared" si="3"/>
        <v>0</v>
      </c>
      <c r="J94" s="240">
        <f t="shared" si="4"/>
        <v>0</v>
      </c>
      <c r="K94" s="231"/>
    </row>
    <row r="95" spans="4:11" ht="11.25">
      <c r="D95" s="53" t="s">
        <v>181</v>
      </c>
      <c r="E95" s="54" t="s">
        <v>123</v>
      </c>
      <c r="F95" s="134" t="s">
        <v>11</v>
      </c>
      <c r="G95" s="240"/>
      <c r="H95" s="240"/>
      <c r="I95" s="241">
        <f t="shared" si="3"/>
        <v>0</v>
      </c>
      <c r="J95" s="240">
        <f t="shared" si="4"/>
        <v>0</v>
      </c>
      <c r="K95" s="231"/>
    </row>
    <row r="96" spans="4:11" ht="11.25">
      <c r="D96" s="53" t="s">
        <v>182</v>
      </c>
      <c r="E96" s="54" t="s">
        <v>124</v>
      </c>
      <c r="F96" s="134" t="s">
        <v>11</v>
      </c>
      <c r="G96" s="240"/>
      <c r="H96" s="240"/>
      <c r="I96" s="241">
        <f t="shared" si="3"/>
        <v>0</v>
      </c>
      <c r="J96" s="240">
        <f t="shared" si="4"/>
        <v>0</v>
      </c>
      <c r="K96" s="231"/>
    </row>
    <row r="97" spans="4:11" ht="11.25">
      <c r="D97" s="53" t="s">
        <v>183</v>
      </c>
      <c r="E97" s="54" t="s">
        <v>321</v>
      </c>
      <c r="F97" s="134" t="s">
        <v>11</v>
      </c>
      <c r="G97" s="240"/>
      <c r="H97" s="240"/>
      <c r="I97" s="241">
        <f t="shared" si="3"/>
        <v>0</v>
      </c>
      <c r="J97" s="240">
        <f t="shared" si="4"/>
        <v>0</v>
      </c>
      <c r="K97" s="231"/>
    </row>
    <row r="98" spans="4:11" ht="45">
      <c r="D98" s="132" t="s">
        <v>494</v>
      </c>
      <c r="E98" s="45" t="s">
        <v>232</v>
      </c>
      <c r="F98" s="134" t="s">
        <v>11</v>
      </c>
      <c r="G98" s="240"/>
      <c r="H98" s="240"/>
      <c r="I98" s="241">
        <f t="shared" si="3"/>
        <v>0</v>
      </c>
      <c r="J98" s="240">
        <f t="shared" si="4"/>
        <v>0</v>
      </c>
      <c r="K98" s="231"/>
    </row>
    <row r="99" spans="4:11" ht="57">
      <c r="D99" s="132" t="s">
        <v>524</v>
      </c>
      <c r="E99" s="45" t="s">
        <v>125</v>
      </c>
      <c r="F99" s="134" t="s">
        <v>11</v>
      </c>
      <c r="G99" s="240"/>
      <c r="H99" s="240"/>
      <c r="I99" s="241">
        <f t="shared" si="3"/>
        <v>0</v>
      </c>
      <c r="J99" s="240">
        <f t="shared" si="4"/>
        <v>0</v>
      </c>
      <c r="K99" s="231"/>
    </row>
    <row r="100" spans="4:11" ht="11.25">
      <c r="D100" s="132" t="s">
        <v>184</v>
      </c>
      <c r="E100" s="45" t="s">
        <v>328</v>
      </c>
      <c r="F100" s="134" t="s">
        <v>11</v>
      </c>
      <c r="G100" s="240">
        <v>1562.84</v>
      </c>
      <c r="H100" s="240">
        <v>2064.4</v>
      </c>
      <c r="I100" s="241">
        <f t="shared" si="3"/>
        <v>1.3209285659440506</v>
      </c>
      <c r="J100" s="240">
        <f t="shared" si="4"/>
        <v>501.5600000000002</v>
      </c>
      <c r="K100" s="231"/>
    </row>
    <row r="101" spans="4:11" ht="11.25">
      <c r="D101" s="132" t="s">
        <v>185</v>
      </c>
      <c r="E101" s="33" t="s">
        <v>330</v>
      </c>
      <c r="F101" s="46" t="s">
        <v>329</v>
      </c>
      <c r="G101" s="240">
        <v>87.8</v>
      </c>
      <c r="H101" s="240">
        <v>70.8</v>
      </c>
      <c r="I101" s="241">
        <f t="shared" si="3"/>
        <v>0.806378132118451</v>
      </c>
      <c r="J101" s="240">
        <f t="shared" si="4"/>
        <v>-17</v>
      </c>
      <c r="K101" s="231"/>
    </row>
    <row r="102" spans="4:11" ht="11.25">
      <c r="D102" s="53" t="s">
        <v>186</v>
      </c>
      <c r="E102" s="54" t="s">
        <v>387</v>
      </c>
      <c r="F102" s="31" t="s">
        <v>293</v>
      </c>
      <c r="G102" s="240"/>
      <c r="H102" s="240"/>
      <c r="I102" s="241">
        <f t="shared" si="3"/>
        <v>0</v>
      </c>
      <c r="J102" s="240">
        <f t="shared" si="4"/>
        <v>0</v>
      </c>
      <c r="K102" s="231"/>
    </row>
    <row r="103" spans="4:11" ht="11.25">
      <c r="D103" s="53" t="s">
        <v>187</v>
      </c>
      <c r="E103" s="54" t="s">
        <v>386</v>
      </c>
      <c r="F103" s="31" t="s">
        <v>293</v>
      </c>
      <c r="G103" s="240"/>
      <c r="H103" s="240"/>
      <c r="I103" s="241">
        <f t="shared" si="3"/>
        <v>0</v>
      </c>
      <c r="J103" s="240">
        <f t="shared" si="4"/>
        <v>0</v>
      </c>
      <c r="K103" s="231"/>
    </row>
    <row r="104" spans="4:11" ht="11.25">
      <c r="D104" s="53" t="s">
        <v>188</v>
      </c>
      <c r="E104" s="54" t="s">
        <v>127</v>
      </c>
      <c r="F104" s="31" t="s">
        <v>293</v>
      </c>
      <c r="G104" s="240"/>
      <c r="H104" s="240"/>
      <c r="I104" s="241">
        <f t="shared" si="3"/>
        <v>0</v>
      </c>
      <c r="J104" s="240">
        <f t="shared" si="4"/>
        <v>0</v>
      </c>
      <c r="K104" s="231"/>
    </row>
    <row r="105" spans="4:11" ht="12" thickBot="1">
      <c r="D105" s="133" t="s">
        <v>189</v>
      </c>
      <c r="E105" s="51" t="s">
        <v>126</v>
      </c>
      <c r="F105" s="40" t="s">
        <v>331</v>
      </c>
      <c r="G105" s="240">
        <v>17.8</v>
      </c>
      <c r="H105" s="240">
        <v>29.16</v>
      </c>
      <c r="I105" s="241">
        <f t="shared" si="3"/>
        <v>1.6382022471910112</v>
      </c>
      <c r="J105" s="240">
        <f>H105-G105</f>
        <v>11.36</v>
      </c>
      <c r="K105" s="3"/>
    </row>
  </sheetData>
  <sheetProtection formatColumns="0" formatRows="0"/>
  <mergeCells count="6">
    <mergeCell ref="K10:K11"/>
    <mergeCell ref="G10:J10"/>
    <mergeCell ref="D8:F8"/>
    <mergeCell ref="D10:D11"/>
    <mergeCell ref="E10:E11"/>
    <mergeCell ref="F10:F11"/>
  </mergeCells>
  <printOptions/>
  <pageMargins left="0.984251968503937" right="0.590551181102362" top="0.78740157480315" bottom="0.78740157480315" header="0.31496062992126" footer="0.31496062992126"/>
  <pageSetup fitToHeight="1" fitToWidth="1" horizontalDpi="600" verticalDpi="600" orientation="landscape" paperSize="9" scale="3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/>
  <dimension ref="D7:P21"/>
  <sheetViews>
    <sheetView zoomScalePageLayoutView="0" workbookViewId="0" topLeftCell="C7">
      <selection activeCell="I18" sqref="I18:L18"/>
    </sheetView>
  </sheetViews>
  <sheetFormatPr defaultColWidth="9.00390625" defaultRowHeight="12.75"/>
  <cols>
    <col min="1" max="2" width="0" style="26" hidden="1" customWidth="1"/>
    <col min="3" max="3" width="9.125" style="26" customWidth="1"/>
    <col min="4" max="8" width="15.00390625" style="26" customWidth="1"/>
    <col min="9" max="9" width="15.00390625" style="70" customWidth="1"/>
    <col min="10" max="13" width="9.125" style="26" customWidth="1"/>
    <col min="14" max="14" width="16.625" style="70" customWidth="1"/>
    <col min="15" max="15" width="13.50390625" style="70" customWidth="1"/>
    <col min="16" max="16" width="12.50390625" style="26" customWidth="1"/>
    <col min="17" max="16384" width="9.125" style="2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2.75">
      <c r="D7" s="224" t="s">
        <v>94</v>
      </c>
    </row>
    <row r="8" spans="4:7" ht="32.25" customHeight="1">
      <c r="D8" s="335" t="s">
        <v>7</v>
      </c>
      <c r="E8" s="336"/>
      <c r="F8" s="336"/>
      <c r="G8" s="337"/>
    </row>
    <row r="10" spans="4:16" ht="31.5" customHeight="1">
      <c r="D10" s="379" t="s">
        <v>221</v>
      </c>
      <c r="E10" s="379" t="s">
        <v>222</v>
      </c>
      <c r="F10" s="379" t="s">
        <v>223</v>
      </c>
      <c r="G10" s="379" t="s">
        <v>224</v>
      </c>
      <c r="H10" s="379" t="s">
        <v>225</v>
      </c>
      <c r="I10" s="379" t="s">
        <v>226</v>
      </c>
      <c r="J10" s="379" t="s">
        <v>413</v>
      </c>
      <c r="K10" s="379"/>
      <c r="L10" s="379"/>
      <c r="M10" s="379"/>
      <c r="N10" s="29" t="s">
        <v>414</v>
      </c>
      <c r="O10" s="29"/>
      <c r="P10" s="385" t="s">
        <v>208</v>
      </c>
    </row>
    <row r="11" spans="4:16" ht="11.25">
      <c r="D11" s="379"/>
      <c r="E11" s="379"/>
      <c r="F11" s="379"/>
      <c r="G11" s="379"/>
      <c r="H11" s="379"/>
      <c r="I11" s="379"/>
      <c r="J11" s="379" t="s">
        <v>227</v>
      </c>
      <c r="K11" s="379"/>
      <c r="L11" s="379" t="s">
        <v>228</v>
      </c>
      <c r="M11" s="379"/>
      <c r="N11" s="379" t="s">
        <v>229</v>
      </c>
      <c r="O11" s="379" t="s">
        <v>230</v>
      </c>
      <c r="P11" s="385"/>
    </row>
    <row r="12" spans="4:16" ht="42" customHeight="1">
      <c r="D12" s="379"/>
      <c r="E12" s="379"/>
      <c r="F12" s="379"/>
      <c r="G12" s="379"/>
      <c r="H12" s="379"/>
      <c r="I12" s="379"/>
      <c r="J12" s="29" t="s">
        <v>86</v>
      </c>
      <c r="K12" s="29" t="s">
        <v>87</v>
      </c>
      <c r="L12" s="29" t="s">
        <v>85</v>
      </c>
      <c r="M12" s="29" t="s">
        <v>88</v>
      </c>
      <c r="N12" s="379"/>
      <c r="O12" s="379"/>
      <c r="P12" s="385"/>
    </row>
    <row r="13" spans="4:16" ht="11.25">
      <c r="D13" s="242" t="s">
        <v>415</v>
      </c>
      <c r="E13" s="242" t="s">
        <v>416</v>
      </c>
      <c r="F13" s="242" t="s">
        <v>417</v>
      </c>
      <c r="G13" s="242" t="s">
        <v>418</v>
      </c>
      <c r="H13" s="242" t="s">
        <v>419</v>
      </c>
      <c r="I13" s="242" t="s">
        <v>420</v>
      </c>
      <c r="J13" s="242" t="s">
        <v>421</v>
      </c>
      <c r="K13" s="242" t="s">
        <v>422</v>
      </c>
      <c r="L13" s="242" t="s">
        <v>423</v>
      </c>
      <c r="M13" s="242" t="s">
        <v>424</v>
      </c>
      <c r="N13" s="242" t="s">
        <v>425</v>
      </c>
      <c r="O13" s="242" t="s">
        <v>426</v>
      </c>
      <c r="P13" s="242" t="s">
        <v>486</v>
      </c>
    </row>
    <row r="14" spans="4:16" ht="15.75" customHeight="1">
      <c r="D14" s="243" t="s">
        <v>531</v>
      </c>
      <c r="E14" s="244" t="s">
        <v>584</v>
      </c>
      <c r="F14" s="243">
        <v>21.7</v>
      </c>
      <c r="G14" s="245">
        <v>87.8</v>
      </c>
      <c r="H14" s="349">
        <v>0.0035</v>
      </c>
      <c r="I14" s="350">
        <v>0.307</v>
      </c>
      <c r="J14" s="243">
        <v>0</v>
      </c>
      <c r="K14" s="243">
        <v>0</v>
      </c>
      <c r="L14" s="351">
        <v>0.307</v>
      </c>
      <c r="M14" s="243"/>
      <c r="N14" s="243"/>
      <c r="O14" s="245">
        <v>4.3</v>
      </c>
      <c r="P14" s="211"/>
    </row>
    <row r="15" spans="4:16" ht="11.25">
      <c r="D15" s="246"/>
      <c r="E15" s="246"/>
      <c r="F15" s="246"/>
      <c r="G15" s="246"/>
      <c r="H15" s="246"/>
      <c r="I15" s="245"/>
      <c r="J15" s="246"/>
      <c r="K15" s="246"/>
      <c r="L15" s="246"/>
      <c r="M15" s="246"/>
      <c r="N15" s="245"/>
      <c r="O15" s="245"/>
      <c r="P15" s="211"/>
    </row>
    <row r="16" spans="4:16" ht="15.75" customHeight="1">
      <c r="D16" s="243" t="s">
        <v>532</v>
      </c>
      <c r="E16" s="244" t="s">
        <v>584</v>
      </c>
      <c r="F16" s="243">
        <v>0</v>
      </c>
      <c r="G16" s="245"/>
      <c r="H16" s="349"/>
      <c r="I16" s="245"/>
      <c r="J16" s="243"/>
      <c r="K16" s="243"/>
      <c r="L16" s="243"/>
      <c r="M16" s="243"/>
      <c r="N16" s="243"/>
      <c r="O16" s="245"/>
      <c r="P16" s="211"/>
    </row>
    <row r="17" spans="4:16" ht="11.25">
      <c r="D17" s="246"/>
      <c r="E17" s="246"/>
      <c r="F17" s="246"/>
      <c r="G17" s="246"/>
      <c r="H17" s="246"/>
      <c r="I17" s="245"/>
      <c r="J17" s="246"/>
      <c r="K17" s="246"/>
      <c r="L17" s="246"/>
      <c r="M17" s="246"/>
      <c r="N17" s="245"/>
      <c r="O17" s="245"/>
      <c r="P17" s="211"/>
    </row>
    <row r="18" spans="4:16" ht="15.75" customHeight="1">
      <c r="D18" s="243" t="s">
        <v>533</v>
      </c>
      <c r="E18" s="244" t="s">
        <v>584</v>
      </c>
      <c r="F18" s="243">
        <v>21.7</v>
      </c>
      <c r="G18" s="245">
        <v>87.8</v>
      </c>
      <c r="H18" s="349">
        <v>0.0035</v>
      </c>
      <c r="I18" s="350">
        <v>0.307</v>
      </c>
      <c r="J18" s="243">
        <v>0</v>
      </c>
      <c r="K18" s="243">
        <v>0</v>
      </c>
      <c r="L18" s="351">
        <v>0.307</v>
      </c>
      <c r="M18" s="243"/>
      <c r="N18" s="243"/>
      <c r="O18" s="245">
        <v>4.5</v>
      </c>
      <c r="P18" s="211"/>
    </row>
    <row r="19" spans="4:16" ht="11.25">
      <c r="D19" s="246"/>
      <c r="E19" s="246"/>
      <c r="F19" s="246"/>
      <c r="G19" s="246"/>
      <c r="H19" s="246"/>
      <c r="I19" s="245"/>
      <c r="J19" s="246"/>
      <c r="K19" s="246"/>
      <c r="L19" s="246"/>
      <c r="M19" s="246"/>
      <c r="N19" s="245"/>
      <c r="O19" s="245"/>
      <c r="P19" s="211"/>
    </row>
    <row r="20" spans="4:16" ht="15.75" customHeight="1">
      <c r="D20" s="243" t="s">
        <v>534</v>
      </c>
      <c r="E20" s="244" t="s">
        <v>584</v>
      </c>
      <c r="F20" s="243">
        <v>21.7</v>
      </c>
      <c r="G20" s="245">
        <v>87.8</v>
      </c>
      <c r="H20" s="349">
        <v>0.0035</v>
      </c>
      <c r="I20" s="350">
        <v>0.307</v>
      </c>
      <c r="J20" s="243">
        <v>0</v>
      </c>
      <c r="K20" s="243">
        <v>0</v>
      </c>
      <c r="L20" s="351">
        <v>0.307</v>
      </c>
      <c r="M20" s="243">
        <v>15.8</v>
      </c>
      <c r="N20" s="243">
        <v>0</v>
      </c>
      <c r="O20" s="245">
        <v>4.85</v>
      </c>
      <c r="P20" s="211"/>
    </row>
    <row r="21" spans="4:16" ht="11.25">
      <c r="D21" s="246"/>
      <c r="E21" s="246"/>
      <c r="F21" s="246"/>
      <c r="G21" s="246"/>
      <c r="H21" s="246"/>
      <c r="I21" s="245"/>
      <c r="J21" s="246"/>
      <c r="K21" s="246"/>
      <c r="L21" s="246"/>
      <c r="M21" s="246"/>
      <c r="N21" s="245"/>
      <c r="O21" s="245"/>
      <c r="P21" s="211"/>
    </row>
  </sheetData>
  <sheetProtection/>
  <mergeCells count="13">
    <mergeCell ref="E10:E12"/>
    <mergeCell ref="F10:F12"/>
    <mergeCell ref="G10:G12"/>
    <mergeCell ref="P10:P12"/>
    <mergeCell ref="N11:N12"/>
    <mergeCell ref="O11:O12"/>
    <mergeCell ref="D8:G8"/>
    <mergeCell ref="H10:H12"/>
    <mergeCell ref="I10:I12"/>
    <mergeCell ref="J10:M10"/>
    <mergeCell ref="L11:M11"/>
    <mergeCell ref="J11:K11"/>
    <mergeCell ref="D10:D12"/>
  </mergeCells>
  <hyperlinks>
    <hyperlink ref="D7" location="'Список листов'!A1" display="Список листов"/>
  </hyperlinks>
  <printOptions/>
  <pageMargins left="0.984251968503937" right="0.5905511811023623" top="0.7874015748031497" bottom="0.7874015748031497" header="0.3937007874015748" footer="0.3937007874015748"/>
  <pageSetup horizontalDpi="200" verticalDpi="200" orientation="landscape" paperSize="9" r:id="rId1"/>
  <headerFooter alignWithMargins="0">
    <oddHeader>&amp;LПодготовлено с помощью ЕИАС ФСТ России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6:AB41"/>
  <sheetViews>
    <sheetView showGridLines="0" view="pageBreakPreview" zoomScale="85" zoomScaleNormal="70" zoomScaleSheetLayoutView="85" zoomScalePageLayoutView="55" workbookViewId="0" topLeftCell="C7">
      <selection activeCell="W40" sqref="W40"/>
    </sheetView>
  </sheetViews>
  <sheetFormatPr defaultColWidth="9.00390625" defaultRowHeight="12.75"/>
  <cols>
    <col min="1" max="1" width="0" style="247" hidden="1" customWidth="1"/>
    <col min="2" max="2" width="6.375" style="247" hidden="1" customWidth="1"/>
    <col min="3" max="3" width="3.125" style="247" customWidth="1"/>
    <col min="4" max="4" width="8.875" style="247" customWidth="1"/>
    <col min="5" max="6" width="7.125" style="247" customWidth="1"/>
    <col min="7" max="7" width="23.50390625" style="247" customWidth="1"/>
    <col min="8" max="9" width="12.875" style="247" customWidth="1"/>
    <col min="10" max="25" width="11.625" style="247" customWidth="1"/>
    <col min="26" max="26" width="16.375" style="247" customWidth="1"/>
    <col min="27" max="16384" width="9.125" style="247" customWidth="1"/>
  </cols>
  <sheetData>
    <row r="1" ht="12.75" hidden="1"/>
    <row r="2" ht="12.75" hidden="1"/>
    <row r="3" ht="12.75" hidden="1"/>
    <row r="4" ht="12.75" hidden="1"/>
    <row r="5" ht="12.75" hidden="1"/>
    <row r="6" spans="7:9" ht="15" hidden="1">
      <c r="G6" s="248"/>
      <c r="H6" s="249"/>
      <c r="I6" s="250"/>
    </row>
    <row r="7" spans="2:28" ht="24" customHeight="1">
      <c r="B7" s="251"/>
      <c r="C7" s="251"/>
      <c r="D7" s="97"/>
      <c r="E7" s="335" t="s">
        <v>71</v>
      </c>
      <c r="F7" s="336"/>
      <c r="G7" s="336"/>
      <c r="H7" s="336"/>
      <c r="I7" s="336"/>
      <c r="J7" s="336"/>
      <c r="K7" s="336"/>
      <c r="L7" s="336"/>
      <c r="M7" s="337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97"/>
      <c r="AA7" s="252"/>
      <c r="AB7" s="252"/>
    </row>
    <row r="8" spans="2:28" ht="15" customHeight="1">
      <c r="B8" s="251"/>
      <c r="C8" s="251"/>
      <c r="D8" s="97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97"/>
      <c r="AA8" s="252"/>
      <c r="AB8" s="252"/>
    </row>
    <row r="9" spans="2:28" ht="24.75" customHeight="1">
      <c r="B9" s="251"/>
      <c r="C9" s="251"/>
      <c r="D9" s="97"/>
      <c r="E9" s="400" t="s">
        <v>304</v>
      </c>
      <c r="F9" s="379" t="s">
        <v>305</v>
      </c>
      <c r="G9" s="401" t="s">
        <v>478</v>
      </c>
      <c r="H9" s="401" t="s">
        <v>479</v>
      </c>
      <c r="I9" s="401" t="s">
        <v>480</v>
      </c>
      <c r="J9" s="338" t="s">
        <v>506</v>
      </c>
      <c r="K9" s="338"/>
      <c r="L9" s="338"/>
      <c r="M9" s="338"/>
      <c r="N9" s="338" t="s">
        <v>481</v>
      </c>
      <c r="O9" s="338"/>
      <c r="P9" s="338"/>
      <c r="Q9" s="338"/>
      <c r="R9" s="338" t="s">
        <v>507</v>
      </c>
      <c r="S9" s="338"/>
      <c r="T9" s="338"/>
      <c r="U9" s="338"/>
      <c r="V9" s="338" t="s">
        <v>482</v>
      </c>
      <c r="W9" s="338"/>
      <c r="X9" s="338"/>
      <c r="Y9" s="403"/>
      <c r="Z9" s="318" t="s">
        <v>208</v>
      </c>
      <c r="AA9" s="252"/>
      <c r="AB9" s="252"/>
    </row>
    <row r="10" spans="2:28" ht="44.25" customHeight="1" thickBot="1">
      <c r="B10" s="251"/>
      <c r="C10" s="251"/>
      <c r="D10" s="97"/>
      <c r="E10" s="341"/>
      <c r="F10" s="379"/>
      <c r="G10" s="402"/>
      <c r="H10" s="402"/>
      <c r="I10" s="402"/>
      <c r="J10" s="197" t="s">
        <v>503</v>
      </c>
      <c r="K10" s="197" t="s">
        <v>504</v>
      </c>
      <c r="L10" s="197" t="s">
        <v>457</v>
      </c>
      <c r="M10" s="197" t="s">
        <v>505</v>
      </c>
      <c r="N10" s="197" t="s">
        <v>503</v>
      </c>
      <c r="O10" s="197" t="s">
        <v>504</v>
      </c>
      <c r="P10" s="197" t="s">
        <v>457</v>
      </c>
      <c r="Q10" s="197" t="s">
        <v>505</v>
      </c>
      <c r="R10" s="197" t="s">
        <v>503</v>
      </c>
      <c r="S10" s="197" t="s">
        <v>504</v>
      </c>
      <c r="T10" s="197" t="s">
        <v>457</v>
      </c>
      <c r="U10" s="197" t="s">
        <v>505</v>
      </c>
      <c r="V10" s="197" t="s">
        <v>503</v>
      </c>
      <c r="W10" s="197" t="s">
        <v>504</v>
      </c>
      <c r="X10" s="197" t="s">
        <v>457</v>
      </c>
      <c r="Y10" s="197" t="s">
        <v>505</v>
      </c>
      <c r="Z10" s="389"/>
      <c r="AA10" s="252"/>
      <c r="AB10" s="252"/>
    </row>
    <row r="11" spans="2:28" ht="12.75" customHeight="1">
      <c r="B11" s="251"/>
      <c r="C11" s="251"/>
      <c r="D11" s="97"/>
      <c r="E11" s="253" t="s">
        <v>467</v>
      </c>
      <c r="F11" s="253" t="s">
        <v>468</v>
      </c>
      <c r="G11" s="253" t="s">
        <v>469</v>
      </c>
      <c r="H11" s="253" t="s">
        <v>470</v>
      </c>
      <c r="I11" s="253" t="s">
        <v>483</v>
      </c>
      <c r="J11" s="253" t="s">
        <v>484</v>
      </c>
      <c r="K11" s="253" t="s">
        <v>485</v>
      </c>
      <c r="L11" s="253" t="s">
        <v>486</v>
      </c>
      <c r="M11" s="253" t="s">
        <v>476</v>
      </c>
      <c r="N11" s="253" t="s">
        <v>484</v>
      </c>
      <c r="O11" s="253" t="s">
        <v>485</v>
      </c>
      <c r="P11" s="253" t="s">
        <v>486</v>
      </c>
      <c r="Q11" s="253" t="s">
        <v>487</v>
      </c>
      <c r="R11" s="253" t="s">
        <v>488</v>
      </c>
      <c r="S11" s="253" t="s">
        <v>489</v>
      </c>
      <c r="T11" s="253" t="s">
        <v>490</v>
      </c>
      <c r="U11" s="253" t="s">
        <v>491</v>
      </c>
      <c r="V11" s="253" t="s">
        <v>492</v>
      </c>
      <c r="W11" s="253" t="s">
        <v>493</v>
      </c>
      <c r="X11" s="253" t="s">
        <v>494</v>
      </c>
      <c r="Y11" s="253" t="s">
        <v>524</v>
      </c>
      <c r="Z11" s="253" t="s">
        <v>184</v>
      </c>
      <c r="AA11" s="252"/>
      <c r="AB11" s="252"/>
    </row>
    <row r="12" spans="2:28" ht="12.75" customHeight="1">
      <c r="B12" s="251"/>
      <c r="C12" s="251"/>
      <c r="D12" s="97"/>
      <c r="E12" s="407" t="s">
        <v>467</v>
      </c>
      <c r="F12" s="401" t="s">
        <v>477</v>
      </c>
      <c r="G12" s="413"/>
      <c r="H12" s="409" t="s">
        <v>495</v>
      </c>
      <c r="I12" s="254" t="s">
        <v>496</v>
      </c>
      <c r="J12" s="255"/>
      <c r="K12" s="255"/>
      <c r="L12" s="255"/>
      <c r="M12" s="256"/>
      <c r="N12" s="255"/>
      <c r="O12" s="255"/>
      <c r="P12" s="255"/>
      <c r="Q12" s="256"/>
      <c r="R12" s="257"/>
      <c r="S12" s="257"/>
      <c r="T12" s="257"/>
      <c r="U12" s="256"/>
      <c r="V12" s="255"/>
      <c r="W12" s="255"/>
      <c r="X12" s="255"/>
      <c r="Y12" s="258"/>
      <c r="Z12" s="211"/>
      <c r="AA12" s="252"/>
      <c r="AB12" s="252"/>
    </row>
    <row r="13" spans="2:28" ht="12.75" customHeight="1">
      <c r="B13" s="251"/>
      <c r="C13" s="251"/>
      <c r="D13" s="97"/>
      <c r="E13" s="408"/>
      <c r="F13" s="410"/>
      <c r="G13" s="414"/>
      <c r="H13" s="406"/>
      <c r="I13" s="259" t="s">
        <v>497</v>
      </c>
      <c r="J13" s="246"/>
      <c r="K13" s="246"/>
      <c r="L13" s="246"/>
      <c r="M13" s="260"/>
      <c r="N13" s="246"/>
      <c r="O13" s="246"/>
      <c r="P13" s="246"/>
      <c r="Q13" s="260"/>
      <c r="R13" s="261"/>
      <c r="S13" s="261"/>
      <c r="T13" s="261"/>
      <c r="U13" s="260"/>
      <c r="V13" s="246"/>
      <c r="W13" s="246"/>
      <c r="X13" s="246"/>
      <c r="Y13" s="262"/>
      <c r="Z13" s="211"/>
      <c r="AA13" s="252"/>
      <c r="AB13" s="252"/>
    </row>
    <row r="14" spans="2:28" ht="12.75" customHeight="1">
      <c r="B14" s="251"/>
      <c r="C14" s="251"/>
      <c r="D14" s="97"/>
      <c r="E14" s="408"/>
      <c r="F14" s="410"/>
      <c r="G14" s="414"/>
      <c r="H14" s="406" t="s">
        <v>498</v>
      </c>
      <c r="I14" s="259" t="s">
        <v>496</v>
      </c>
      <c r="J14" s="246"/>
      <c r="K14" s="246"/>
      <c r="L14" s="246"/>
      <c r="M14" s="260"/>
      <c r="N14" s="246"/>
      <c r="O14" s="246"/>
      <c r="P14" s="246"/>
      <c r="Q14" s="260"/>
      <c r="R14" s="261"/>
      <c r="S14" s="261"/>
      <c r="T14" s="261"/>
      <c r="U14" s="260"/>
      <c r="V14" s="246"/>
      <c r="W14" s="246"/>
      <c r="X14" s="246"/>
      <c r="Y14" s="262"/>
      <c r="Z14" s="211"/>
      <c r="AA14" s="252"/>
      <c r="AB14" s="252"/>
    </row>
    <row r="15" spans="2:28" ht="12.75" customHeight="1">
      <c r="B15" s="251"/>
      <c r="C15" s="251"/>
      <c r="D15" s="97"/>
      <c r="E15" s="408"/>
      <c r="F15" s="410"/>
      <c r="G15" s="414"/>
      <c r="H15" s="406"/>
      <c r="I15" s="259" t="s">
        <v>497</v>
      </c>
      <c r="J15" s="246"/>
      <c r="K15" s="246"/>
      <c r="L15" s="246"/>
      <c r="M15" s="260"/>
      <c r="N15" s="246"/>
      <c r="O15" s="246"/>
      <c r="P15" s="246"/>
      <c r="Q15" s="260"/>
      <c r="R15" s="261"/>
      <c r="S15" s="261"/>
      <c r="T15" s="261"/>
      <c r="U15" s="260"/>
      <c r="V15" s="246"/>
      <c r="W15" s="246"/>
      <c r="X15" s="246"/>
      <c r="Y15" s="262"/>
      <c r="Z15" s="211"/>
      <c r="AA15" s="252"/>
      <c r="AB15" s="252"/>
    </row>
    <row r="16" spans="2:28" ht="12.75" customHeight="1">
      <c r="B16" s="251"/>
      <c r="C16" s="251"/>
      <c r="D16" s="97"/>
      <c r="E16" s="408"/>
      <c r="F16" s="410"/>
      <c r="G16" s="414"/>
      <c r="H16" s="406" t="s">
        <v>499</v>
      </c>
      <c r="I16" s="259" t="s">
        <v>496</v>
      </c>
      <c r="J16" s="246"/>
      <c r="K16" s="246"/>
      <c r="L16" s="246"/>
      <c r="M16" s="260"/>
      <c r="N16" s="246"/>
      <c r="O16" s="246"/>
      <c r="P16" s="246"/>
      <c r="Q16" s="260"/>
      <c r="R16" s="261"/>
      <c r="S16" s="261"/>
      <c r="T16" s="261"/>
      <c r="U16" s="260"/>
      <c r="V16" s="246"/>
      <c r="W16" s="246"/>
      <c r="X16" s="246"/>
      <c r="Y16" s="262"/>
      <c r="Z16" s="211"/>
      <c r="AA16" s="252"/>
      <c r="AB16" s="252"/>
    </row>
    <row r="17" spans="2:28" ht="12.75" customHeight="1">
      <c r="B17" s="251"/>
      <c r="C17" s="251"/>
      <c r="D17" s="97"/>
      <c r="E17" s="408"/>
      <c r="F17" s="410"/>
      <c r="G17" s="414"/>
      <c r="H17" s="406"/>
      <c r="I17" s="259" t="s">
        <v>497</v>
      </c>
      <c r="J17" s="246"/>
      <c r="K17" s="246"/>
      <c r="L17" s="246"/>
      <c r="M17" s="260"/>
      <c r="N17" s="246"/>
      <c r="O17" s="246"/>
      <c r="P17" s="246"/>
      <c r="Q17" s="260"/>
      <c r="R17" s="261"/>
      <c r="S17" s="261"/>
      <c r="T17" s="261"/>
      <c r="U17" s="260"/>
      <c r="V17" s="246"/>
      <c r="W17" s="246"/>
      <c r="X17" s="246"/>
      <c r="Y17" s="262"/>
      <c r="Z17" s="211"/>
      <c r="AA17" s="252"/>
      <c r="AB17" s="252"/>
    </row>
    <row r="18" spans="2:28" ht="12.75" customHeight="1">
      <c r="B18" s="251"/>
      <c r="C18" s="251"/>
      <c r="D18" s="97"/>
      <c r="E18" s="408"/>
      <c r="F18" s="410"/>
      <c r="G18" s="414"/>
      <c r="H18" s="406" t="s">
        <v>500</v>
      </c>
      <c r="I18" s="259" t="s">
        <v>496</v>
      </c>
      <c r="J18" s="246"/>
      <c r="K18" s="246"/>
      <c r="L18" s="246"/>
      <c r="M18" s="260"/>
      <c r="N18" s="246"/>
      <c r="O18" s="246"/>
      <c r="P18" s="246"/>
      <c r="Q18" s="260"/>
      <c r="R18" s="261"/>
      <c r="S18" s="261"/>
      <c r="T18" s="261"/>
      <c r="U18" s="260"/>
      <c r="V18" s="246"/>
      <c r="W18" s="246"/>
      <c r="X18" s="246"/>
      <c r="Y18" s="262"/>
      <c r="Z18" s="211"/>
      <c r="AA18" s="252"/>
      <c r="AB18" s="252"/>
    </row>
    <row r="19" spans="2:28" ht="12.75" customHeight="1">
      <c r="B19" s="251"/>
      <c r="C19" s="251"/>
      <c r="D19" s="97"/>
      <c r="E19" s="408"/>
      <c r="F19" s="410"/>
      <c r="G19" s="414"/>
      <c r="H19" s="406"/>
      <c r="I19" s="259" t="s">
        <v>497</v>
      </c>
      <c r="J19" s="246">
        <v>170.53</v>
      </c>
      <c r="K19" s="246"/>
      <c r="L19" s="246"/>
      <c r="M19" s="260"/>
      <c r="N19" s="246">
        <v>186.4</v>
      </c>
      <c r="O19" s="246"/>
      <c r="P19" s="246"/>
      <c r="Q19" s="260"/>
      <c r="R19" s="261">
        <v>200.4</v>
      </c>
      <c r="S19" s="261"/>
      <c r="T19" s="261"/>
      <c r="U19" s="260"/>
      <c r="V19" s="246">
        <v>200.4</v>
      </c>
      <c r="W19" s="246"/>
      <c r="X19" s="246"/>
      <c r="Y19" s="262"/>
      <c r="Z19" s="211"/>
      <c r="AA19" s="252"/>
      <c r="AB19" s="252"/>
    </row>
    <row r="20" spans="1:28" ht="12.75">
      <c r="A20" s="263">
        <v>1</v>
      </c>
      <c r="B20" s="251"/>
      <c r="C20" s="251"/>
      <c r="D20" s="97"/>
      <c r="E20" s="408"/>
      <c r="F20" s="411"/>
      <c r="G20" s="414"/>
      <c r="H20" s="264" t="s">
        <v>501</v>
      </c>
      <c r="I20" s="265"/>
      <c r="J20" s="246">
        <v>170.53</v>
      </c>
      <c r="K20" s="245"/>
      <c r="L20" s="245"/>
      <c r="M20" s="260"/>
      <c r="N20" s="246">
        <v>186.4</v>
      </c>
      <c r="O20" s="245"/>
      <c r="P20" s="245"/>
      <c r="Q20" s="260"/>
      <c r="R20" s="260">
        <v>200.4</v>
      </c>
      <c r="S20" s="260"/>
      <c r="T20" s="260"/>
      <c r="U20" s="260"/>
      <c r="V20" s="245">
        <v>200.4</v>
      </c>
      <c r="W20" s="245"/>
      <c r="X20" s="245"/>
      <c r="Y20" s="266"/>
      <c r="Z20" s="211"/>
      <c r="AA20" s="252"/>
      <c r="AB20" s="252"/>
    </row>
    <row r="21" spans="2:28" ht="13.5" thickBot="1">
      <c r="B21" s="251"/>
      <c r="C21" s="251"/>
      <c r="D21" s="97"/>
      <c r="E21" s="267"/>
      <c r="F21" s="268"/>
      <c r="G21" s="397" t="s">
        <v>502</v>
      </c>
      <c r="H21" s="398"/>
      <c r="I21" s="398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70"/>
      <c r="Z21" s="211"/>
      <c r="AA21" s="252"/>
      <c r="AB21" s="252"/>
    </row>
    <row r="22" spans="2:28" ht="12.75" customHeight="1" thickBot="1">
      <c r="B22" s="251"/>
      <c r="C22" s="251"/>
      <c r="D22" s="97"/>
      <c r="E22" s="408" t="s">
        <v>467</v>
      </c>
      <c r="F22" s="412" t="s">
        <v>280</v>
      </c>
      <c r="G22" s="406"/>
      <c r="H22" s="406" t="s">
        <v>495</v>
      </c>
      <c r="I22" s="259" t="s">
        <v>496</v>
      </c>
      <c r="J22" s="393"/>
      <c r="K22" s="394"/>
      <c r="L22" s="394"/>
      <c r="M22" s="396"/>
      <c r="N22" s="393"/>
      <c r="O22" s="394"/>
      <c r="P22" s="394"/>
      <c r="Q22" s="396"/>
      <c r="R22" s="393"/>
      <c r="S22" s="394"/>
      <c r="T22" s="394"/>
      <c r="U22" s="396"/>
      <c r="V22" s="393"/>
      <c r="W22" s="394"/>
      <c r="X22" s="394"/>
      <c r="Y22" s="395"/>
      <c r="Z22" s="211"/>
      <c r="AA22" s="252"/>
      <c r="AB22" s="252"/>
    </row>
    <row r="23" spans="2:28" ht="12.75" customHeight="1" thickBot="1">
      <c r="B23" s="251"/>
      <c r="C23" s="251"/>
      <c r="D23" s="97"/>
      <c r="E23" s="408"/>
      <c r="F23" s="410"/>
      <c r="G23" s="406"/>
      <c r="H23" s="406"/>
      <c r="I23" s="259" t="s">
        <v>497</v>
      </c>
      <c r="J23" s="393"/>
      <c r="K23" s="394"/>
      <c r="L23" s="394"/>
      <c r="M23" s="396"/>
      <c r="N23" s="393"/>
      <c r="O23" s="394"/>
      <c r="P23" s="394"/>
      <c r="Q23" s="396"/>
      <c r="R23" s="393"/>
      <c r="S23" s="394"/>
      <c r="T23" s="394"/>
      <c r="U23" s="396"/>
      <c r="V23" s="393"/>
      <c r="W23" s="394"/>
      <c r="X23" s="394"/>
      <c r="Y23" s="395"/>
      <c r="Z23" s="211"/>
      <c r="AA23" s="252"/>
      <c r="AB23" s="252"/>
    </row>
    <row r="24" spans="2:28" ht="12.75" customHeight="1" thickBot="1">
      <c r="B24" s="251"/>
      <c r="C24" s="251"/>
      <c r="D24" s="97"/>
      <c r="E24" s="408"/>
      <c r="F24" s="410"/>
      <c r="G24" s="406"/>
      <c r="H24" s="406" t="s">
        <v>498</v>
      </c>
      <c r="I24" s="259" t="s">
        <v>496</v>
      </c>
      <c r="J24" s="393"/>
      <c r="K24" s="394"/>
      <c r="L24" s="394"/>
      <c r="M24" s="396"/>
      <c r="N24" s="393"/>
      <c r="O24" s="394"/>
      <c r="P24" s="394"/>
      <c r="Q24" s="396"/>
      <c r="R24" s="393"/>
      <c r="S24" s="394"/>
      <c r="T24" s="394"/>
      <c r="U24" s="396"/>
      <c r="V24" s="393"/>
      <c r="W24" s="394"/>
      <c r="X24" s="394"/>
      <c r="Y24" s="395"/>
      <c r="Z24" s="211"/>
      <c r="AA24" s="252"/>
      <c r="AB24" s="252"/>
    </row>
    <row r="25" spans="2:28" ht="12.75" customHeight="1" thickBot="1">
      <c r="B25" s="251"/>
      <c r="C25" s="251"/>
      <c r="D25" s="97"/>
      <c r="E25" s="408"/>
      <c r="F25" s="410"/>
      <c r="G25" s="406"/>
      <c r="H25" s="406"/>
      <c r="I25" s="259" t="s">
        <v>497</v>
      </c>
      <c r="J25" s="393"/>
      <c r="K25" s="394"/>
      <c r="L25" s="394"/>
      <c r="M25" s="396"/>
      <c r="N25" s="393"/>
      <c r="O25" s="394"/>
      <c r="P25" s="394"/>
      <c r="Q25" s="396"/>
      <c r="R25" s="393"/>
      <c r="S25" s="394"/>
      <c r="T25" s="394"/>
      <c r="U25" s="396"/>
      <c r="V25" s="393"/>
      <c r="W25" s="394"/>
      <c r="X25" s="394"/>
      <c r="Y25" s="395"/>
      <c r="Z25" s="211"/>
      <c r="AA25" s="252"/>
      <c r="AB25" s="252"/>
    </row>
    <row r="26" spans="2:28" ht="12.75" customHeight="1" thickBot="1">
      <c r="B26" s="251"/>
      <c r="C26" s="251"/>
      <c r="D26" s="97"/>
      <c r="E26" s="408"/>
      <c r="F26" s="410"/>
      <c r="G26" s="406"/>
      <c r="H26" s="406" t="s">
        <v>499</v>
      </c>
      <c r="I26" s="259" t="s">
        <v>496</v>
      </c>
      <c r="J26" s="393"/>
      <c r="K26" s="394"/>
      <c r="L26" s="394"/>
      <c r="M26" s="396"/>
      <c r="N26" s="393"/>
      <c r="O26" s="394"/>
      <c r="P26" s="394"/>
      <c r="Q26" s="396"/>
      <c r="R26" s="393"/>
      <c r="S26" s="394"/>
      <c r="T26" s="394"/>
      <c r="U26" s="396"/>
      <c r="V26" s="393"/>
      <c r="W26" s="394"/>
      <c r="X26" s="394"/>
      <c r="Y26" s="395"/>
      <c r="Z26" s="211"/>
      <c r="AA26" s="252"/>
      <c r="AB26" s="252"/>
    </row>
    <row r="27" spans="2:28" ht="12.75" customHeight="1" thickBot="1">
      <c r="B27" s="251"/>
      <c r="C27" s="251"/>
      <c r="D27" s="97"/>
      <c r="E27" s="408"/>
      <c r="F27" s="410"/>
      <c r="G27" s="406"/>
      <c r="H27" s="406"/>
      <c r="I27" s="259" t="s">
        <v>497</v>
      </c>
      <c r="J27" s="393"/>
      <c r="K27" s="394"/>
      <c r="L27" s="394"/>
      <c r="M27" s="396"/>
      <c r="N27" s="393"/>
      <c r="O27" s="394"/>
      <c r="P27" s="394"/>
      <c r="Q27" s="396"/>
      <c r="R27" s="393"/>
      <c r="S27" s="394"/>
      <c r="T27" s="394"/>
      <c r="U27" s="396"/>
      <c r="V27" s="393"/>
      <c r="W27" s="394"/>
      <c r="X27" s="394"/>
      <c r="Y27" s="395"/>
      <c r="Z27" s="211"/>
      <c r="AA27" s="252"/>
      <c r="AB27" s="252"/>
    </row>
    <row r="28" spans="2:28" ht="12.75" customHeight="1" thickBot="1">
      <c r="B28" s="251"/>
      <c r="C28" s="251"/>
      <c r="D28" s="97"/>
      <c r="E28" s="408"/>
      <c r="F28" s="410"/>
      <c r="G28" s="406"/>
      <c r="H28" s="406" t="s">
        <v>500</v>
      </c>
      <c r="I28" s="259" t="s">
        <v>496</v>
      </c>
      <c r="J28" s="393"/>
      <c r="K28" s="394"/>
      <c r="L28" s="394"/>
      <c r="M28" s="396"/>
      <c r="N28" s="393"/>
      <c r="O28" s="394"/>
      <c r="P28" s="394"/>
      <c r="Q28" s="396"/>
      <c r="R28" s="393"/>
      <c r="S28" s="394"/>
      <c r="T28" s="394"/>
      <c r="U28" s="396"/>
      <c r="V28" s="393"/>
      <c r="W28" s="394"/>
      <c r="X28" s="394"/>
      <c r="Y28" s="395"/>
      <c r="Z28" s="211"/>
      <c r="AA28" s="252"/>
      <c r="AB28" s="252"/>
    </row>
    <row r="29" spans="2:28" ht="12.75" customHeight="1">
      <c r="B29" s="251"/>
      <c r="C29" s="251"/>
      <c r="D29" s="97"/>
      <c r="E29" s="408"/>
      <c r="F29" s="410"/>
      <c r="G29" s="406"/>
      <c r="H29" s="406"/>
      <c r="I29" s="259" t="s">
        <v>497</v>
      </c>
      <c r="J29" s="393"/>
      <c r="K29" s="394"/>
      <c r="L29" s="394"/>
      <c r="M29" s="396"/>
      <c r="N29" s="393"/>
      <c r="O29" s="394"/>
      <c r="P29" s="394"/>
      <c r="Q29" s="396"/>
      <c r="R29" s="393"/>
      <c r="S29" s="394"/>
      <c r="T29" s="394"/>
      <c r="U29" s="396"/>
      <c r="V29" s="393"/>
      <c r="W29" s="394"/>
      <c r="X29" s="394"/>
      <c r="Y29" s="395"/>
      <c r="Z29" s="211"/>
      <c r="AA29" s="252"/>
      <c r="AB29" s="252"/>
    </row>
    <row r="30" spans="1:28" ht="22.5">
      <c r="A30" s="263">
        <v>1</v>
      </c>
      <c r="B30" s="251"/>
      <c r="C30" s="251"/>
      <c r="D30" s="97"/>
      <c r="E30" s="408"/>
      <c r="F30" s="411"/>
      <c r="G30" s="406"/>
      <c r="H30" s="264" t="s">
        <v>56</v>
      </c>
      <c r="I30" s="265"/>
      <c r="J30" s="390"/>
      <c r="K30" s="391"/>
      <c r="L30" s="391"/>
      <c r="M30" s="392"/>
      <c r="N30" s="390"/>
      <c r="O30" s="391"/>
      <c r="P30" s="391"/>
      <c r="Q30" s="392"/>
      <c r="R30" s="390"/>
      <c r="S30" s="391"/>
      <c r="T30" s="391"/>
      <c r="U30" s="392"/>
      <c r="V30" s="390"/>
      <c r="W30" s="391"/>
      <c r="X30" s="391"/>
      <c r="Y30" s="392"/>
      <c r="Z30" s="211"/>
      <c r="AA30" s="252"/>
      <c r="AB30" s="252"/>
    </row>
    <row r="31" spans="2:28" ht="12.75">
      <c r="B31" s="251"/>
      <c r="C31" s="251"/>
      <c r="D31" s="97"/>
      <c r="E31" s="273"/>
      <c r="F31" s="274"/>
      <c r="G31" s="404" t="s">
        <v>502</v>
      </c>
      <c r="H31" s="404"/>
      <c r="I31" s="40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6"/>
      <c r="Z31" s="211"/>
      <c r="AA31" s="252"/>
      <c r="AB31" s="252"/>
    </row>
    <row r="32" spans="2:28" ht="12.75" customHeight="1">
      <c r="B32" s="251"/>
      <c r="C32" s="251"/>
      <c r="D32" s="97"/>
      <c r="E32" s="407" t="s">
        <v>467</v>
      </c>
      <c r="F32" s="401" t="s">
        <v>525</v>
      </c>
      <c r="G32" s="409"/>
      <c r="H32" s="409" t="s">
        <v>495</v>
      </c>
      <c r="I32" s="254" t="s">
        <v>496</v>
      </c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8"/>
      <c r="Z32" s="211"/>
      <c r="AA32" s="252"/>
      <c r="AB32" s="252"/>
    </row>
    <row r="33" spans="2:28" ht="12.75" customHeight="1">
      <c r="B33" s="251"/>
      <c r="C33" s="251"/>
      <c r="D33" s="97"/>
      <c r="E33" s="408"/>
      <c r="F33" s="410"/>
      <c r="G33" s="406"/>
      <c r="H33" s="406"/>
      <c r="I33" s="259" t="s">
        <v>497</v>
      </c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8"/>
      <c r="Z33" s="211"/>
      <c r="AA33" s="252"/>
      <c r="AB33" s="252"/>
    </row>
    <row r="34" spans="2:28" ht="12.75" customHeight="1">
      <c r="B34" s="251"/>
      <c r="C34" s="251"/>
      <c r="D34" s="97"/>
      <c r="E34" s="408"/>
      <c r="F34" s="410"/>
      <c r="G34" s="406"/>
      <c r="H34" s="406" t="s">
        <v>498</v>
      </c>
      <c r="I34" s="259" t="s">
        <v>496</v>
      </c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8"/>
      <c r="Z34" s="211"/>
      <c r="AA34" s="252"/>
      <c r="AB34" s="252"/>
    </row>
    <row r="35" spans="2:28" ht="12.75" customHeight="1">
      <c r="B35" s="251"/>
      <c r="C35" s="251"/>
      <c r="D35" s="97"/>
      <c r="E35" s="408"/>
      <c r="F35" s="410"/>
      <c r="G35" s="406"/>
      <c r="H35" s="406"/>
      <c r="I35" s="259" t="s">
        <v>497</v>
      </c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8"/>
      <c r="Z35" s="211"/>
      <c r="AA35" s="252"/>
      <c r="AB35" s="252"/>
    </row>
    <row r="36" spans="2:28" ht="12.75" customHeight="1">
      <c r="B36" s="251"/>
      <c r="C36" s="251"/>
      <c r="D36" s="97"/>
      <c r="E36" s="408"/>
      <c r="F36" s="410"/>
      <c r="G36" s="406"/>
      <c r="H36" s="406" t="s">
        <v>499</v>
      </c>
      <c r="I36" s="259" t="s">
        <v>496</v>
      </c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8"/>
      <c r="Z36" s="211"/>
      <c r="AA36" s="252"/>
      <c r="AB36" s="252"/>
    </row>
    <row r="37" spans="2:28" ht="12.75" customHeight="1">
      <c r="B37" s="251"/>
      <c r="C37" s="251"/>
      <c r="D37" s="97"/>
      <c r="E37" s="408"/>
      <c r="F37" s="410"/>
      <c r="G37" s="406"/>
      <c r="H37" s="406"/>
      <c r="I37" s="259" t="s">
        <v>497</v>
      </c>
      <c r="J37" s="277"/>
      <c r="K37" s="277"/>
      <c r="L37" s="277"/>
      <c r="M37" s="277"/>
      <c r="N37" s="277">
        <v>341.5</v>
      </c>
      <c r="O37" s="277"/>
      <c r="P37" s="277"/>
      <c r="Q37" s="277"/>
      <c r="R37" s="277">
        <v>906.46</v>
      </c>
      <c r="S37" s="277"/>
      <c r="T37" s="277"/>
      <c r="U37" s="277"/>
      <c r="V37" s="277">
        <v>251.55</v>
      </c>
      <c r="W37" s="277"/>
      <c r="X37" s="277"/>
      <c r="Y37" s="278"/>
      <c r="Z37" s="211"/>
      <c r="AA37" s="252"/>
      <c r="AB37" s="252"/>
    </row>
    <row r="38" spans="2:28" ht="12.75" customHeight="1">
      <c r="B38" s="251"/>
      <c r="C38" s="251"/>
      <c r="D38" s="97"/>
      <c r="E38" s="408"/>
      <c r="F38" s="410"/>
      <c r="G38" s="406"/>
      <c r="H38" s="406" t="s">
        <v>500</v>
      </c>
      <c r="I38" s="259" t="s">
        <v>496</v>
      </c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8"/>
      <c r="Z38" s="211"/>
      <c r="AA38" s="252"/>
      <c r="AB38" s="252"/>
    </row>
    <row r="39" spans="2:28" ht="12.75" customHeight="1">
      <c r="B39" s="251"/>
      <c r="C39" s="251"/>
      <c r="D39" s="97"/>
      <c r="E39" s="408"/>
      <c r="F39" s="410"/>
      <c r="G39" s="406"/>
      <c r="H39" s="406"/>
      <c r="I39" s="259" t="s">
        <v>497</v>
      </c>
      <c r="J39" s="277">
        <v>751.2</v>
      </c>
      <c r="K39" s="277"/>
      <c r="L39" s="277"/>
      <c r="M39" s="277"/>
      <c r="N39" s="277">
        <v>451.6</v>
      </c>
      <c r="O39" s="277"/>
      <c r="P39" s="277"/>
      <c r="Q39" s="277"/>
      <c r="R39" s="277"/>
      <c r="S39" s="277"/>
      <c r="T39" s="277"/>
      <c r="U39" s="277"/>
      <c r="V39" s="277">
        <v>754.65</v>
      </c>
      <c r="W39" s="277"/>
      <c r="X39" s="277"/>
      <c r="Y39" s="278"/>
      <c r="Z39" s="211"/>
      <c r="AA39" s="252"/>
      <c r="AB39" s="252"/>
    </row>
    <row r="40" spans="1:28" ht="12.75">
      <c r="A40" s="263">
        <v>1</v>
      </c>
      <c r="B40" s="251"/>
      <c r="C40" s="251"/>
      <c r="D40" s="97"/>
      <c r="E40" s="408"/>
      <c r="F40" s="411"/>
      <c r="G40" s="406"/>
      <c r="H40" s="264" t="s">
        <v>501</v>
      </c>
      <c r="I40" s="265"/>
      <c r="J40" s="277">
        <v>751.2</v>
      </c>
      <c r="K40" s="245"/>
      <c r="L40" s="245"/>
      <c r="M40" s="260"/>
      <c r="N40" s="245">
        <v>793.1</v>
      </c>
      <c r="O40" s="245"/>
      <c r="P40" s="245"/>
      <c r="Q40" s="260"/>
      <c r="R40" s="260">
        <v>906.46</v>
      </c>
      <c r="S40" s="260"/>
      <c r="T40" s="260"/>
      <c r="U40" s="260"/>
      <c r="V40" s="245">
        <v>1006.2</v>
      </c>
      <c r="W40" s="245"/>
      <c r="X40" s="245"/>
      <c r="Y40" s="266"/>
      <c r="Z40" s="211"/>
      <c r="AA40" s="252"/>
      <c r="AB40" s="252"/>
    </row>
    <row r="41" spans="2:28" ht="13.5" thickBot="1">
      <c r="B41" s="251"/>
      <c r="C41" s="251"/>
      <c r="D41" s="97"/>
      <c r="E41" s="267"/>
      <c r="F41" s="279"/>
      <c r="G41" s="397" t="s">
        <v>502</v>
      </c>
      <c r="H41" s="398"/>
      <c r="I41" s="398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70"/>
      <c r="Z41" s="211"/>
      <c r="AA41" s="252"/>
      <c r="AB41" s="252"/>
    </row>
  </sheetData>
  <sheetProtection/>
  <mergeCells count="72">
    <mergeCell ref="E12:E20"/>
    <mergeCell ref="G12:G20"/>
    <mergeCell ref="H12:H13"/>
    <mergeCell ref="H18:H19"/>
    <mergeCell ref="H14:H15"/>
    <mergeCell ref="H16:H17"/>
    <mergeCell ref="F12:F20"/>
    <mergeCell ref="E22:E30"/>
    <mergeCell ref="G22:G30"/>
    <mergeCell ref="H26:H27"/>
    <mergeCell ref="H28:H29"/>
    <mergeCell ref="H24:H25"/>
    <mergeCell ref="F22:F30"/>
    <mergeCell ref="R9:U9"/>
    <mergeCell ref="F9:F10"/>
    <mergeCell ref="N9:Q9"/>
    <mergeCell ref="J9:M9"/>
    <mergeCell ref="I9:I10"/>
    <mergeCell ref="E32:E40"/>
    <mergeCell ref="G32:G40"/>
    <mergeCell ref="H32:H33"/>
    <mergeCell ref="H34:H35"/>
    <mergeCell ref="H36:H37"/>
    <mergeCell ref="H38:H39"/>
    <mergeCell ref="F32:F40"/>
    <mergeCell ref="G41:I41"/>
    <mergeCell ref="G31:I31"/>
    <mergeCell ref="H22:H23"/>
    <mergeCell ref="J29:M29"/>
    <mergeCell ref="J28:M28"/>
    <mergeCell ref="J27:M27"/>
    <mergeCell ref="V22:Y22"/>
    <mergeCell ref="N23:Q23"/>
    <mergeCell ref="R23:U23"/>
    <mergeCell ref="V23:Y23"/>
    <mergeCell ref="V26:Y26"/>
    <mergeCell ref="R24:U24"/>
    <mergeCell ref="N24:Q24"/>
    <mergeCell ref="J24:M24"/>
    <mergeCell ref="J25:M25"/>
    <mergeCell ref="J26:M26"/>
    <mergeCell ref="V27:Y27"/>
    <mergeCell ref="N28:Q28"/>
    <mergeCell ref="R28:U28"/>
    <mergeCell ref="V28:Y28"/>
    <mergeCell ref="G21:I21"/>
    <mergeCell ref="J23:M23"/>
    <mergeCell ref="E7:M7"/>
    <mergeCell ref="N29:Q29"/>
    <mergeCell ref="J22:M22"/>
    <mergeCell ref="E8:Y8"/>
    <mergeCell ref="E9:E10"/>
    <mergeCell ref="G9:G10"/>
    <mergeCell ref="H9:H10"/>
    <mergeCell ref="V9:Y9"/>
    <mergeCell ref="R29:U29"/>
    <mergeCell ref="N26:Q26"/>
    <mergeCell ref="R26:U26"/>
    <mergeCell ref="N22:Q22"/>
    <mergeCell ref="R22:U22"/>
    <mergeCell ref="N25:Q25"/>
    <mergeCell ref="R27:U27"/>
    <mergeCell ref="Z9:Z10"/>
    <mergeCell ref="J30:M30"/>
    <mergeCell ref="N30:Q30"/>
    <mergeCell ref="R30:U30"/>
    <mergeCell ref="V30:Y30"/>
    <mergeCell ref="V24:Y24"/>
    <mergeCell ref="R25:U25"/>
    <mergeCell ref="V25:Y25"/>
    <mergeCell ref="V29:Y29"/>
    <mergeCell ref="N27:Q27"/>
  </mergeCells>
  <dataValidations count="2">
    <dataValidation operator="greaterThanOrEqual" allowBlank="1" showInputMessage="1" showErrorMessage="1" sqref="K40:Y40 J30 N30 R30 V30 K20:M20 O20:Y20"/>
    <dataValidation type="decimal" operator="greaterThanOrEqual" allowBlank="1" showInputMessage="1" showErrorMessage="1" errorTitle="Недопустимое значение." error="Введите неотрицательное действительное число." sqref="J32:Y39 J22:J29 N22:N29 R22:R29 V22:V29 J12:Y19 J40 J20 N20">
      <formula1>0</formula1>
    </dataValidation>
  </dataValidations>
  <printOptions/>
  <pageMargins left="0.984251968503937" right="0.5905511811023623" top="0.7874015748031497" bottom="0.7874015748031497" header="0.31496062992125984" footer="0.31496062992125984"/>
  <pageSetup horizontalDpi="600" verticalDpi="600" orientation="landscape" paperSize="9" r:id="rId1"/>
  <colBreaks count="1" manualBreakCount="1">
    <brk id="2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6:AB42"/>
  <sheetViews>
    <sheetView showGridLines="0" view="pageBreakPreview" zoomScale="85" zoomScaleNormal="70" zoomScaleSheetLayoutView="85" zoomScalePageLayoutView="0" workbookViewId="0" topLeftCell="C7">
      <selection activeCell="J42" sqref="J42"/>
    </sheetView>
  </sheetViews>
  <sheetFormatPr defaultColWidth="9.00390625" defaultRowHeight="12.75"/>
  <cols>
    <col min="1" max="1" width="0" style="247" hidden="1" customWidth="1"/>
    <col min="2" max="2" width="6.375" style="247" hidden="1" customWidth="1"/>
    <col min="3" max="3" width="3.125" style="247" customWidth="1"/>
    <col min="4" max="4" width="8.875" style="247" customWidth="1"/>
    <col min="5" max="6" width="7.125" style="247" customWidth="1"/>
    <col min="7" max="7" width="23.50390625" style="247" customWidth="1"/>
    <col min="8" max="9" width="12.875" style="247" customWidth="1"/>
    <col min="10" max="25" width="11.625" style="247" customWidth="1"/>
    <col min="26" max="26" width="12.625" style="247" customWidth="1"/>
    <col min="27" max="16384" width="9.125" style="247" customWidth="1"/>
  </cols>
  <sheetData>
    <row r="1" ht="12.75" hidden="1"/>
    <row r="2" ht="12.75" hidden="1"/>
    <row r="3" ht="12.75" hidden="1"/>
    <row r="4" ht="12.75" hidden="1"/>
    <row r="5" ht="12.75" hidden="1"/>
    <row r="6" spans="7:9" ht="15" hidden="1">
      <c r="G6" s="248"/>
      <c r="H6" s="249"/>
      <c r="I6" s="250"/>
    </row>
    <row r="7" spans="2:28" ht="12.75">
      <c r="B7" s="251"/>
      <c r="C7" s="251"/>
      <c r="D7" s="97"/>
      <c r="E7" s="224" t="s">
        <v>94</v>
      </c>
      <c r="F7" s="97"/>
      <c r="G7" s="97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97"/>
      <c r="Y7" s="97"/>
      <c r="Z7" s="97"/>
      <c r="AA7" s="252"/>
      <c r="AB7" s="252"/>
    </row>
    <row r="8" spans="2:28" ht="24" customHeight="1">
      <c r="B8" s="251"/>
      <c r="C8" s="251"/>
      <c r="D8" s="97"/>
      <c r="E8" s="335" t="s">
        <v>72</v>
      </c>
      <c r="F8" s="336"/>
      <c r="G8" s="336"/>
      <c r="H8" s="336"/>
      <c r="I8" s="336"/>
      <c r="J8" s="336"/>
      <c r="K8" s="336"/>
      <c r="L8" s="336"/>
      <c r="M8" s="337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97"/>
      <c r="AA8" s="252"/>
      <c r="AB8" s="252"/>
    </row>
    <row r="9" spans="2:28" ht="15" customHeight="1">
      <c r="B9" s="251"/>
      <c r="C9" s="251"/>
      <c r="D9" s="97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399"/>
      <c r="T9" s="399"/>
      <c r="U9" s="399"/>
      <c r="V9" s="399"/>
      <c r="W9" s="399"/>
      <c r="X9" s="399"/>
      <c r="Y9" s="399"/>
      <c r="Z9" s="97"/>
      <c r="AA9" s="252"/>
      <c r="AB9" s="252"/>
    </row>
    <row r="10" spans="2:28" ht="24.75" customHeight="1">
      <c r="B10" s="251"/>
      <c r="C10" s="251"/>
      <c r="D10" s="97"/>
      <c r="E10" s="400" t="s">
        <v>304</v>
      </c>
      <c r="F10" s="415" t="s">
        <v>305</v>
      </c>
      <c r="G10" s="401" t="s">
        <v>478</v>
      </c>
      <c r="H10" s="401" t="s">
        <v>479</v>
      </c>
      <c r="I10" s="401" t="s">
        <v>480</v>
      </c>
      <c r="J10" s="338" t="s">
        <v>506</v>
      </c>
      <c r="K10" s="338"/>
      <c r="L10" s="338"/>
      <c r="M10" s="338"/>
      <c r="N10" s="338" t="s">
        <v>481</v>
      </c>
      <c r="O10" s="338"/>
      <c r="P10" s="338"/>
      <c r="Q10" s="338"/>
      <c r="R10" s="338" t="s">
        <v>507</v>
      </c>
      <c r="S10" s="338"/>
      <c r="T10" s="338"/>
      <c r="U10" s="338"/>
      <c r="V10" s="338" t="s">
        <v>482</v>
      </c>
      <c r="W10" s="338"/>
      <c r="X10" s="338"/>
      <c r="Y10" s="403"/>
      <c r="Z10" s="318" t="s">
        <v>208</v>
      </c>
      <c r="AA10" s="252"/>
      <c r="AB10" s="252"/>
    </row>
    <row r="11" spans="2:28" ht="44.25" customHeight="1" thickBot="1">
      <c r="B11" s="251"/>
      <c r="C11" s="251"/>
      <c r="D11" s="97"/>
      <c r="E11" s="341"/>
      <c r="F11" s="415"/>
      <c r="G11" s="402"/>
      <c r="H11" s="402"/>
      <c r="I11" s="402"/>
      <c r="J11" s="197" t="s">
        <v>503</v>
      </c>
      <c r="K11" s="197" t="s">
        <v>504</v>
      </c>
      <c r="L11" s="197" t="s">
        <v>457</v>
      </c>
      <c r="M11" s="197" t="s">
        <v>505</v>
      </c>
      <c r="N11" s="197" t="s">
        <v>503</v>
      </c>
      <c r="O11" s="197" t="s">
        <v>504</v>
      </c>
      <c r="P11" s="197" t="s">
        <v>457</v>
      </c>
      <c r="Q11" s="197" t="s">
        <v>505</v>
      </c>
      <c r="R11" s="197" t="s">
        <v>503</v>
      </c>
      <c r="S11" s="197" t="s">
        <v>504</v>
      </c>
      <c r="T11" s="197" t="s">
        <v>457</v>
      </c>
      <c r="U11" s="197" t="s">
        <v>505</v>
      </c>
      <c r="V11" s="197" t="s">
        <v>503</v>
      </c>
      <c r="W11" s="197" t="s">
        <v>504</v>
      </c>
      <c r="X11" s="197" t="s">
        <v>457</v>
      </c>
      <c r="Y11" s="197" t="s">
        <v>505</v>
      </c>
      <c r="Z11" s="389"/>
      <c r="AA11" s="252"/>
      <c r="AB11" s="252"/>
    </row>
    <row r="12" spans="2:28" ht="12.75" customHeight="1">
      <c r="B12" s="251"/>
      <c r="C12" s="251"/>
      <c r="D12" s="97"/>
      <c r="E12" s="253" t="s">
        <v>467</v>
      </c>
      <c r="F12" s="253" t="s">
        <v>468</v>
      </c>
      <c r="G12" s="253" t="s">
        <v>469</v>
      </c>
      <c r="H12" s="253" t="s">
        <v>470</v>
      </c>
      <c r="I12" s="253" t="s">
        <v>483</v>
      </c>
      <c r="J12" s="253" t="s">
        <v>484</v>
      </c>
      <c r="K12" s="253" t="s">
        <v>485</v>
      </c>
      <c r="L12" s="253" t="s">
        <v>486</v>
      </c>
      <c r="M12" s="253" t="s">
        <v>476</v>
      </c>
      <c r="N12" s="253" t="s">
        <v>484</v>
      </c>
      <c r="O12" s="253" t="s">
        <v>485</v>
      </c>
      <c r="P12" s="253" t="s">
        <v>486</v>
      </c>
      <c r="Q12" s="253" t="s">
        <v>487</v>
      </c>
      <c r="R12" s="253" t="s">
        <v>488</v>
      </c>
      <c r="S12" s="253" t="s">
        <v>489</v>
      </c>
      <c r="T12" s="253" t="s">
        <v>490</v>
      </c>
      <c r="U12" s="253" t="s">
        <v>491</v>
      </c>
      <c r="V12" s="253" t="s">
        <v>492</v>
      </c>
      <c r="W12" s="253" t="s">
        <v>493</v>
      </c>
      <c r="X12" s="253" t="s">
        <v>494</v>
      </c>
      <c r="Y12" s="253" t="s">
        <v>524</v>
      </c>
      <c r="Z12" s="253" t="s">
        <v>184</v>
      </c>
      <c r="AA12" s="252"/>
      <c r="AB12" s="252"/>
    </row>
    <row r="13" spans="2:28" ht="12.75" customHeight="1">
      <c r="B13" s="251"/>
      <c r="C13" s="251"/>
      <c r="D13" s="97"/>
      <c r="E13" s="407" t="s">
        <v>467</v>
      </c>
      <c r="F13" s="401" t="s">
        <v>477</v>
      </c>
      <c r="G13" s="413"/>
      <c r="H13" s="409" t="s">
        <v>495</v>
      </c>
      <c r="I13" s="254" t="s">
        <v>496</v>
      </c>
      <c r="J13" s="255">
        <v>0</v>
      </c>
      <c r="K13" s="255"/>
      <c r="L13" s="255"/>
      <c r="M13" s="256"/>
      <c r="N13" s="255"/>
      <c r="O13" s="255"/>
      <c r="P13" s="255"/>
      <c r="Q13" s="256"/>
      <c r="R13" s="257"/>
      <c r="S13" s="257"/>
      <c r="T13" s="257"/>
      <c r="U13" s="256"/>
      <c r="V13" s="255"/>
      <c r="W13" s="255"/>
      <c r="X13" s="255"/>
      <c r="Y13" s="258"/>
      <c r="Z13" s="211"/>
      <c r="AA13" s="252"/>
      <c r="AB13" s="252"/>
    </row>
    <row r="14" spans="2:28" ht="12.75" customHeight="1">
      <c r="B14" s="251"/>
      <c r="C14" s="251"/>
      <c r="D14" s="97"/>
      <c r="E14" s="408"/>
      <c r="F14" s="410"/>
      <c r="G14" s="414"/>
      <c r="H14" s="406"/>
      <c r="I14" s="259" t="s">
        <v>497</v>
      </c>
      <c r="J14" s="246">
        <v>0</v>
      </c>
      <c r="K14" s="246"/>
      <c r="L14" s="246"/>
      <c r="M14" s="260"/>
      <c r="N14" s="246"/>
      <c r="O14" s="246"/>
      <c r="P14" s="246"/>
      <c r="Q14" s="260"/>
      <c r="R14" s="261"/>
      <c r="S14" s="261"/>
      <c r="T14" s="261"/>
      <c r="U14" s="260"/>
      <c r="V14" s="246"/>
      <c r="W14" s="246"/>
      <c r="X14" s="246"/>
      <c r="Y14" s="262"/>
      <c r="Z14" s="211"/>
      <c r="AA14" s="252"/>
      <c r="AB14" s="252"/>
    </row>
    <row r="15" spans="2:28" ht="12.75" customHeight="1">
      <c r="B15" s="251"/>
      <c r="C15" s="251"/>
      <c r="D15" s="97"/>
      <c r="E15" s="408"/>
      <c r="F15" s="410"/>
      <c r="G15" s="414"/>
      <c r="H15" s="406" t="s">
        <v>498</v>
      </c>
      <c r="I15" s="259" t="s">
        <v>496</v>
      </c>
      <c r="J15" s="246">
        <v>0</v>
      </c>
      <c r="K15" s="246"/>
      <c r="L15" s="246"/>
      <c r="M15" s="260"/>
      <c r="N15" s="246"/>
      <c r="O15" s="246"/>
      <c r="P15" s="246"/>
      <c r="Q15" s="260"/>
      <c r="R15" s="261"/>
      <c r="S15" s="261"/>
      <c r="T15" s="261"/>
      <c r="U15" s="260"/>
      <c r="V15" s="246"/>
      <c r="W15" s="246"/>
      <c r="X15" s="246"/>
      <c r="Y15" s="262"/>
      <c r="Z15" s="211"/>
      <c r="AA15" s="252"/>
      <c r="AB15" s="252"/>
    </row>
    <row r="16" spans="2:28" ht="12.75" customHeight="1">
      <c r="B16" s="251"/>
      <c r="C16" s="251"/>
      <c r="D16" s="97"/>
      <c r="E16" s="408"/>
      <c r="F16" s="410"/>
      <c r="G16" s="414"/>
      <c r="H16" s="406"/>
      <c r="I16" s="259" t="s">
        <v>497</v>
      </c>
      <c r="J16" s="246">
        <v>0</v>
      </c>
      <c r="K16" s="246"/>
      <c r="L16" s="246"/>
      <c r="M16" s="260"/>
      <c r="N16" s="246"/>
      <c r="O16" s="246"/>
      <c r="P16" s="246"/>
      <c r="Q16" s="260"/>
      <c r="R16" s="261"/>
      <c r="S16" s="261"/>
      <c r="T16" s="261"/>
      <c r="U16" s="260"/>
      <c r="V16" s="246"/>
      <c r="W16" s="246"/>
      <c r="X16" s="246"/>
      <c r="Y16" s="262"/>
      <c r="Z16" s="211"/>
      <c r="AA16" s="252"/>
      <c r="AB16" s="252"/>
    </row>
    <row r="17" spans="2:28" ht="12.75" customHeight="1">
      <c r="B17" s="251"/>
      <c r="C17" s="251"/>
      <c r="D17" s="97"/>
      <c r="E17" s="408"/>
      <c r="F17" s="410"/>
      <c r="G17" s="414"/>
      <c r="H17" s="406" t="s">
        <v>499</v>
      </c>
      <c r="I17" s="259" t="s">
        <v>496</v>
      </c>
      <c r="J17" s="246">
        <v>0</v>
      </c>
      <c r="K17" s="246"/>
      <c r="L17" s="246"/>
      <c r="M17" s="260"/>
      <c r="N17" s="246"/>
      <c r="O17" s="246"/>
      <c r="P17" s="246"/>
      <c r="Q17" s="260"/>
      <c r="R17" s="261"/>
      <c r="S17" s="261"/>
      <c r="T17" s="261"/>
      <c r="U17" s="260"/>
      <c r="V17" s="246"/>
      <c r="W17" s="246"/>
      <c r="X17" s="246"/>
      <c r="Y17" s="262"/>
      <c r="Z17" s="211"/>
      <c r="AA17" s="252"/>
      <c r="AB17" s="252"/>
    </row>
    <row r="18" spans="2:28" ht="12.75" customHeight="1">
      <c r="B18" s="251"/>
      <c r="C18" s="251"/>
      <c r="D18" s="97"/>
      <c r="E18" s="408"/>
      <c r="F18" s="410"/>
      <c r="G18" s="414"/>
      <c r="H18" s="406"/>
      <c r="I18" s="259" t="s">
        <v>497</v>
      </c>
      <c r="J18" s="246">
        <v>0</v>
      </c>
      <c r="K18" s="246"/>
      <c r="L18" s="246"/>
      <c r="M18" s="260"/>
      <c r="N18" s="246"/>
      <c r="O18" s="246"/>
      <c r="P18" s="246"/>
      <c r="Q18" s="260"/>
      <c r="R18" s="261"/>
      <c r="S18" s="261"/>
      <c r="T18" s="261"/>
      <c r="U18" s="260"/>
      <c r="V18" s="246"/>
      <c r="W18" s="246"/>
      <c r="X18" s="246"/>
      <c r="Y18" s="262"/>
      <c r="Z18" s="211"/>
      <c r="AA18" s="252"/>
      <c r="AB18" s="252"/>
    </row>
    <row r="19" spans="2:28" ht="12.75" customHeight="1">
      <c r="B19" s="251"/>
      <c r="C19" s="251"/>
      <c r="D19" s="97"/>
      <c r="E19" s="408"/>
      <c r="F19" s="410"/>
      <c r="G19" s="414"/>
      <c r="H19" s="406" t="s">
        <v>500</v>
      </c>
      <c r="I19" s="259" t="s">
        <v>496</v>
      </c>
      <c r="J19" s="246">
        <v>0</v>
      </c>
      <c r="K19" s="246"/>
      <c r="L19" s="246"/>
      <c r="M19" s="260"/>
      <c r="N19" s="246"/>
      <c r="O19" s="246"/>
      <c r="P19" s="246"/>
      <c r="Q19" s="260"/>
      <c r="R19" s="261"/>
      <c r="S19" s="261"/>
      <c r="T19" s="261"/>
      <c r="U19" s="260"/>
      <c r="V19" s="246"/>
      <c r="W19" s="246"/>
      <c r="X19" s="246"/>
      <c r="Y19" s="262"/>
      <c r="Z19" s="211"/>
      <c r="AA19" s="252"/>
      <c r="AB19" s="252"/>
    </row>
    <row r="20" spans="2:28" ht="12.75" customHeight="1">
      <c r="B20" s="251"/>
      <c r="C20" s="251"/>
      <c r="D20" s="97"/>
      <c r="E20" s="408"/>
      <c r="F20" s="410"/>
      <c r="G20" s="414"/>
      <c r="H20" s="406"/>
      <c r="I20" s="259" t="s">
        <v>497</v>
      </c>
      <c r="J20" s="246">
        <v>0</v>
      </c>
      <c r="K20" s="246"/>
      <c r="L20" s="246"/>
      <c r="M20" s="260"/>
      <c r="N20" s="246"/>
      <c r="O20" s="246"/>
      <c r="P20" s="246"/>
      <c r="Q20" s="260"/>
      <c r="R20" s="261"/>
      <c r="S20" s="261"/>
      <c r="T20" s="261"/>
      <c r="U20" s="260"/>
      <c r="V20" s="246"/>
      <c r="W20" s="246"/>
      <c r="X20" s="246"/>
      <c r="Y20" s="262"/>
      <c r="Z20" s="211"/>
      <c r="AA20" s="252"/>
      <c r="AB20" s="252"/>
    </row>
    <row r="21" spans="1:28" ht="12.75">
      <c r="A21" s="263">
        <v>1</v>
      </c>
      <c r="B21" s="251"/>
      <c r="C21" s="251"/>
      <c r="D21" s="97"/>
      <c r="E21" s="408"/>
      <c r="F21" s="411"/>
      <c r="G21" s="414"/>
      <c r="H21" s="264" t="s">
        <v>501</v>
      </c>
      <c r="I21" s="265"/>
      <c r="J21" s="245">
        <v>0</v>
      </c>
      <c r="K21" s="245"/>
      <c r="L21" s="245"/>
      <c r="M21" s="260"/>
      <c r="N21" s="245"/>
      <c r="O21" s="245"/>
      <c r="P21" s="245"/>
      <c r="Q21" s="260"/>
      <c r="R21" s="260"/>
      <c r="S21" s="260"/>
      <c r="T21" s="260"/>
      <c r="U21" s="260"/>
      <c r="V21" s="245"/>
      <c r="W21" s="245"/>
      <c r="X21" s="245"/>
      <c r="Y21" s="266"/>
      <c r="Z21" s="211"/>
      <c r="AA21" s="252"/>
      <c r="AB21" s="252"/>
    </row>
    <row r="22" spans="2:28" ht="13.5" thickBot="1">
      <c r="B22" s="251"/>
      <c r="C22" s="251"/>
      <c r="D22" s="97"/>
      <c r="E22" s="267"/>
      <c r="F22" s="268"/>
      <c r="G22" s="397" t="s">
        <v>502</v>
      </c>
      <c r="H22" s="398"/>
      <c r="I22" s="398"/>
      <c r="J22" s="269">
        <v>0</v>
      </c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70"/>
      <c r="Z22" s="211"/>
      <c r="AA22" s="252"/>
      <c r="AB22" s="252"/>
    </row>
    <row r="23" spans="2:28" ht="12.75" customHeight="1" thickBot="1">
      <c r="B23" s="251"/>
      <c r="C23" s="251"/>
      <c r="D23" s="97"/>
      <c r="E23" s="408" t="s">
        <v>467</v>
      </c>
      <c r="F23" s="412" t="s">
        <v>280</v>
      </c>
      <c r="G23" s="406"/>
      <c r="H23" s="406" t="s">
        <v>495</v>
      </c>
      <c r="I23" s="259" t="s">
        <v>496</v>
      </c>
      <c r="J23" s="393">
        <v>0</v>
      </c>
      <c r="K23" s="394"/>
      <c r="L23" s="394"/>
      <c r="M23" s="396"/>
      <c r="N23" s="393"/>
      <c r="O23" s="394"/>
      <c r="P23" s="394"/>
      <c r="Q23" s="396"/>
      <c r="R23" s="393"/>
      <c r="S23" s="394"/>
      <c r="T23" s="394"/>
      <c r="U23" s="396"/>
      <c r="V23" s="393"/>
      <c r="W23" s="394"/>
      <c r="X23" s="394"/>
      <c r="Y23" s="395"/>
      <c r="Z23" s="211"/>
      <c r="AA23" s="252"/>
      <c r="AB23" s="252"/>
    </row>
    <row r="24" spans="2:28" ht="12.75" customHeight="1" thickBot="1">
      <c r="B24" s="251"/>
      <c r="C24" s="251"/>
      <c r="D24" s="97"/>
      <c r="E24" s="408"/>
      <c r="F24" s="410"/>
      <c r="G24" s="406"/>
      <c r="H24" s="406"/>
      <c r="I24" s="259" t="s">
        <v>497</v>
      </c>
      <c r="J24" s="393">
        <v>0</v>
      </c>
      <c r="K24" s="394"/>
      <c r="L24" s="394"/>
      <c r="M24" s="396"/>
      <c r="N24" s="393"/>
      <c r="O24" s="394"/>
      <c r="P24" s="394"/>
      <c r="Q24" s="396"/>
      <c r="R24" s="393"/>
      <c r="S24" s="394"/>
      <c r="T24" s="394"/>
      <c r="U24" s="396"/>
      <c r="V24" s="393"/>
      <c r="W24" s="394"/>
      <c r="X24" s="394"/>
      <c r="Y24" s="395"/>
      <c r="Z24" s="211"/>
      <c r="AA24" s="252"/>
      <c r="AB24" s="252"/>
    </row>
    <row r="25" spans="2:28" ht="12.75" customHeight="1" thickBot="1">
      <c r="B25" s="251"/>
      <c r="C25" s="251"/>
      <c r="D25" s="97"/>
      <c r="E25" s="408"/>
      <c r="F25" s="410"/>
      <c r="G25" s="406"/>
      <c r="H25" s="406" t="s">
        <v>498</v>
      </c>
      <c r="I25" s="259" t="s">
        <v>496</v>
      </c>
      <c r="J25" s="393">
        <v>0</v>
      </c>
      <c r="K25" s="394"/>
      <c r="L25" s="394"/>
      <c r="M25" s="396"/>
      <c r="N25" s="393"/>
      <c r="O25" s="394"/>
      <c r="P25" s="394"/>
      <c r="Q25" s="396"/>
      <c r="R25" s="393"/>
      <c r="S25" s="394"/>
      <c r="T25" s="394"/>
      <c r="U25" s="396"/>
      <c r="V25" s="393"/>
      <c r="W25" s="394"/>
      <c r="X25" s="394"/>
      <c r="Y25" s="395"/>
      <c r="Z25" s="211"/>
      <c r="AA25" s="252"/>
      <c r="AB25" s="252"/>
    </row>
    <row r="26" spans="2:28" ht="12.75" customHeight="1" thickBot="1">
      <c r="B26" s="251"/>
      <c r="C26" s="251"/>
      <c r="D26" s="97"/>
      <c r="E26" s="408"/>
      <c r="F26" s="410"/>
      <c r="G26" s="406"/>
      <c r="H26" s="406"/>
      <c r="I26" s="259" t="s">
        <v>497</v>
      </c>
      <c r="J26" s="393">
        <v>0</v>
      </c>
      <c r="K26" s="394"/>
      <c r="L26" s="394"/>
      <c r="M26" s="396"/>
      <c r="N26" s="393"/>
      <c r="O26" s="394"/>
      <c r="P26" s="394"/>
      <c r="Q26" s="396"/>
      <c r="R26" s="393"/>
      <c r="S26" s="394"/>
      <c r="T26" s="394"/>
      <c r="U26" s="396"/>
      <c r="V26" s="393"/>
      <c r="W26" s="394"/>
      <c r="X26" s="394"/>
      <c r="Y26" s="395"/>
      <c r="Z26" s="211"/>
      <c r="AA26" s="252"/>
      <c r="AB26" s="252"/>
    </row>
    <row r="27" spans="2:28" ht="12.75" customHeight="1" thickBot="1">
      <c r="B27" s="251"/>
      <c r="C27" s="251"/>
      <c r="D27" s="97"/>
      <c r="E27" s="408"/>
      <c r="F27" s="410"/>
      <c r="G27" s="406"/>
      <c r="H27" s="406" t="s">
        <v>499</v>
      </c>
      <c r="I27" s="259" t="s">
        <v>496</v>
      </c>
      <c r="J27" s="393">
        <v>0</v>
      </c>
      <c r="K27" s="394"/>
      <c r="L27" s="394"/>
      <c r="M27" s="396"/>
      <c r="N27" s="393"/>
      <c r="O27" s="394"/>
      <c r="P27" s="394"/>
      <c r="Q27" s="396"/>
      <c r="R27" s="393"/>
      <c r="S27" s="394"/>
      <c r="T27" s="394"/>
      <c r="U27" s="396"/>
      <c r="V27" s="393"/>
      <c r="W27" s="394"/>
      <c r="X27" s="394"/>
      <c r="Y27" s="395"/>
      <c r="Z27" s="211"/>
      <c r="AA27" s="252"/>
      <c r="AB27" s="252"/>
    </row>
    <row r="28" spans="2:28" ht="12.75" customHeight="1" thickBot="1">
      <c r="B28" s="251"/>
      <c r="C28" s="251"/>
      <c r="D28" s="97"/>
      <c r="E28" s="408"/>
      <c r="F28" s="410"/>
      <c r="G28" s="406"/>
      <c r="H28" s="406"/>
      <c r="I28" s="259" t="s">
        <v>497</v>
      </c>
      <c r="J28" s="393">
        <v>0</v>
      </c>
      <c r="K28" s="394"/>
      <c r="L28" s="394"/>
      <c r="M28" s="396"/>
      <c r="N28" s="393"/>
      <c r="O28" s="394"/>
      <c r="P28" s="394"/>
      <c r="Q28" s="396"/>
      <c r="R28" s="393"/>
      <c r="S28" s="394"/>
      <c r="T28" s="394"/>
      <c r="U28" s="396"/>
      <c r="V28" s="393"/>
      <c r="W28" s="394"/>
      <c r="X28" s="394"/>
      <c r="Y28" s="395"/>
      <c r="Z28" s="211"/>
      <c r="AA28" s="252"/>
      <c r="AB28" s="252"/>
    </row>
    <row r="29" spans="2:28" ht="12.75" customHeight="1" thickBot="1">
      <c r="B29" s="251"/>
      <c r="C29" s="251"/>
      <c r="D29" s="97"/>
      <c r="E29" s="408"/>
      <c r="F29" s="410"/>
      <c r="G29" s="406"/>
      <c r="H29" s="406" t="s">
        <v>500</v>
      </c>
      <c r="I29" s="259" t="s">
        <v>496</v>
      </c>
      <c r="J29" s="393">
        <v>0</v>
      </c>
      <c r="K29" s="394"/>
      <c r="L29" s="394"/>
      <c r="M29" s="396"/>
      <c r="N29" s="393"/>
      <c r="O29" s="394"/>
      <c r="P29" s="394"/>
      <c r="Q29" s="396"/>
      <c r="R29" s="393"/>
      <c r="S29" s="394"/>
      <c r="T29" s="394"/>
      <c r="U29" s="396"/>
      <c r="V29" s="393"/>
      <c r="W29" s="394"/>
      <c r="X29" s="394"/>
      <c r="Y29" s="395"/>
      <c r="Z29" s="211"/>
      <c r="AA29" s="252"/>
      <c r="AB29" s="252"/>
    </row>
    <row r="30" spans="2:28" ht="12.75" customHeight="1">
      <c r="B30" s="251"/>
      <c r="C30" s="251"/>
      <c r="D30" s="97"/>
      <c r="E30" s="408"/>
      <c r="F30" s="410"/>
      <c r="G30" s="406"/>
      <c r="H30" s="406"/>
      <c r="I30" s="259" t="s">
        <v>497</v>
      </c>
      <c r="J30" s="393">
        <v>0</v>
      </c>
      <c r="K30" s="394"/>
      <c r="L30" s="394"/>
      <c r="M30" s="396"/>
      <c r="N30" s="393"/>
      <c r="O30" s="394"/>
      <c r="P30" s="394"/>
      <c r="Q30" s="396"/>
      <c r="R30" s="393"/>
      <c r="S30" s="394"/>
      <c r="T30" s="394"/>
      <c r="U30" s="396"/>
      <c r="V30" s="393"/>
      <c r="W30" s="394"/>
      <c r="X30" s="394"/>
      <c r="Y30" s="395"/>
      <c r="Z30" s="211"/>
      <c r="AA30" s="252"/>
      <c r="AB30" s="252"/>
    </row>
    <row r="31" spans="1:28" ht="22.5">
      <c r="A31" s="263">
        <v>1</v>
      </c>
      <c r="B31" s="251"/>
      <c r="C31" s="251"/>
      <c r="D31" s="97"/>
      <c r="E31" s="408"/>
      <c r="F31" s="411"/>
      <c r="G31" s="406"/>
      <c r="H31" s="264" t="s">
        <v>56</v>
      </c>
      <c r="I31" s="265"/>
      <c r="J31" s="390">
        <v>0</v>
      </c>
      <c r="K31" s="391"/>
      <c r="L31" s="391"/>
      <c r="M31" s="392"/>
      <c r="N31" s="390"/>
      <c r="O31" s="391"/>
      <c r="P31" s="391"/>
      <c r="Q31" s="392"/>
      <c r="R31" s="390"/>
      <c r="S31" s="391"/>
      <c r="T31" s="391"/>
      <c r="U31" s="392"/>
      <c r="V31" s="390"/>
      <c r="W31" s="391"/>
      <c r="X31" s="391"/>
      <c r="Y31" s="392"/>
      <c r="Z31" s="211"/>
      <c r="AA31" s="252"/>
      <c r="AB31" s="252"/>
    </row>
    <row r="32" spans="2:28" ht="12.75">
      <c r="B32" s="251"/>
      <c r="C32" s="251"/>
      <c r="D32" s="97"/>
      <c r="E32" s="273"/>
      <c r="F32" s="274"/>
      <c r="G32" s="404" t="s">
        <v>502</v>
      </c>
      <c r="H32" s="404"/>
      <c r="I32" s="405"/>
      <c r="J32" s="275">
        <v>0</v>
      </c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6"/>
      <c r="Z32" s="211"/>
      <c r="AA32" s="252"/>
      <c r="AB32" s="252"/>
    </row>
    <row r="33" spans="2:28" ht="12.75" customHeight="1">
      <c r="B33" s="251"/>
      <c r="C33" s="251"/>
      <c r="D33" s="97"/>
      <c r="E33" s="407" t="s">
        <v>467</v>
      </c>
      <c r="F33" s="401" t="s">
        <v>525</v>
      </c>
      <c r="G33" s="409"/>
      <c r="H33" s="409" t="s">
        <v>495</v>
      </c>
      <c r="I33" s="254" t="s">
        <v>496</v>
      </c>
      <c r="J33" s="277">
        <v>0</v>
      </c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8"/>
      <c r="Z33" s="211"/>
      <c r="AA33" s="252"/>
      <c r="AB33" s="252"/>
    </row>
    <row r="34" spans="2:28" ht="12.75" customHeight="1">
      <c r="B34" s="251"/>
      <c r="C34" s="251"/>
      <c r="D34" s="97"/>
      <c r="E34" s="408"/>
      <c r="F34" s="410"/>
      <c r="G34" s="406"/>
      <c r="H34" s="406"/>
      <c r="I34" s="259" t="s">
        <v>497</v>
      </c>
      <c r="J34" s="277">
        <v>0</v>
      </c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8"/>
      <c r="Z34" s="211"/>
      <c r="AA34" s="252"/>
      <c r="AB34" s="252"/>
    </row>
    <row r="35" spans="2:28" ht="12.75" customHeight="1">
      <c r="B35" s="251"/>
      <c r="C35" s="251"/>
      <c r="D35" s="97"/>
      <c r="E35" s="408"/>
      <c r="F35" s="410"/>
      <c r="G35" s="406"/>
      <c r="H35" s="406" t="s">
        <v>498</v>
      </c>
      <c r="I35" s="259" t="s">
        <v>496</v>
      </c>
      <c r="J35" s="277">
        <v>0</v>
      </c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8"/>
      <c r="Z35" s="211"/>
      <c r="AA35" s="252"/>
      <c r="AB35" s="252"/>
    </row>
    <row r="36" spans="2:28" ht="12.75" customHeight="1">
      <c r="B36" s="251"/>
      <c r="C36" s="251"/>
      <c r="D36" s="97"/>
      <c r="E36" s="408"/>
      <c r="F36" s="410"/>
      <c r="G36" s="406"/>
      <c r="H36" s="406"/>
      <c r="I36" s="259" t="s">
        <v>497</v>
      </c>
      <c r="J36" s="277">
        <v>0</v>
      </c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8"/>
      <c r="Z36" s="211"/>
      <c r="AA36" s="252"/>
      <c r="AB36" s="252"/>
    </row>
    <row r="37" spans="2:28" ht="12.75" customHeight="1">
      <c r="B37" s="251"/>
      <c r="C37" s="251"/>
      <c r="D37" s="97"/>
      <c r="E37" s="408"/>
      <c r="F37" s="410"/>
      <c r="G37" s="406"/>
      <c r="H37" s="406" t="s">
        <v>499</v>
      </c>
      <c r="I37" s="259" t="s">
        <v>496</v>
      </c>
      <c r="J37" s="277">
        <v>0</v>
      </c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8"/>
      <c r="Z37" s="211"/>
      <c r="AA37" s="252"/>
      <c r="AB37" s="252"/>
    </row>
    <row r="38" spans="2:28" ht="12.75" customHeight="1">
      <c r="B38" s="251"/>
      <c r="C38" s="251"/>
      <c r="D38" s="97"/>
      <c r="E38" s="408"/>
      <c r="F38" s="410"/>
      <c r="G38" s="406"/>
      <c r="H38" s="406"/>
      <c r="I38" s="259" t="s">
        <v>497</v>
      </c>
      <c r="J38" s="277">
        <v>0</v>
      </c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8"/>
      <c r="Z38" s="211"/>
      <c r="AA38" s="252"/>
      <c r="AB38" s="252"/>
    </row>
    <row r="39" spans="2:28" ht="12.75" customHeight="1">
      <c r="B39" s="251"/>
      <c r="C39" s="251"/>
      <c r="D39" s="97"/>
      <c r="E39" s="408"/>
      <c r="F39" s="410"/>
      <c r="G39" s="406"/>
      <c r="H39" s="406" t="s">
        <v>500</v>
      </c>
      <c r="I39" s="259" t="s">
        <v>496</v>
      </c>
      <c r="J39" s="277">
        <v>0</v>
      </c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8"/>
      <c r="Z39" s="211"/>
      <c r="AA39" s="252"/>
      <c r="AB39" s="252"/>
    </row>
    <row r="40" spans="2:28" ht="12.75" customHeight="1">
      <c r="B40" s="251"/>
      <c r="C40" s="251"/>
      <c r="D40" s="97"/>
      <c r="E40" s="408"/>
      <c r="F40" s="410"/>
      <c r="G40" s="406"/>
      <c r="H40" s="406"/>
      <c r="I40" s="259" t="s">
        <v>497</v>
      </c>
      <c r="J40" s="277">
        <v>0</v>
      </c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8"/>
      <c r="Z40" s="211"/>
      <c r="AA40" s="252"/>
      <c r="AB40" s="252"/>
    </row>
    <row r="41" spans="1:28" ht="12.75">
      <c r="A41" s="263">
        <v>1</v>
      </c>
      <c r="B41" s="251"/>
      <c r="C41" s="251"/>
      <c r="D41" s="97"/>
      <c r="E41" s="408"/>
      <c r="F41" s="411"/>
      <c r="G41" s="406"/>
      <c r="H41" s="264" t="s">
        <v>501</v>
      </c>
      <c r="I41" s="265"/>
      <c r="J41" s="245">
        <v>0</v>
      </c>
      <c r="K41" s="245"/>
      <c r="L41" s="245"/>
      <c r="M41" s="260"/>
      <c r="N41" s="245"/>
      <c r="O41" s="245"/>
      <c r="P41" s="245"/>
      <c r="Q41" s="260"/>
      <c r="R41" s="260"/>
      <c r="S41" s="260"/>
      <c r="T41" s="260"/>
      <c r="U41" s="260"/>
      <c r="V41" s="245"/>
      <c r="W41" s="245"/>
      <c r="X41" s="245"/>
      <c r="Y41" s="266"/>
      <c r="Z41" s="211"/>
      <c r="AA41" s="252"/>
      <c r="AB41" s="252"/>
    </row>
    <row r="42" spans="2:28" ht="13.5" thickBot="1">
      <c r="B42" s="251"/>
      <c r="C42" s="251"/>
      <c r="D42" s="97"/>
      <c r="E42" s="267"/>
      <c r="F42" s="279"/>
      <c r="G42" s="397" t="s">
        <v>502</v>
      </c>
      <c r="H42" s="398"/>
      <c r="I42" s="398"/>
      <c r="J42" s="269">
        <v>0</v>
      </c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70"/>
      <c r="Z42" s="211"/>
      <c r="AA42" s="252"/>
      <c r="AB42" s="252"/>
    </row>
  </sheetData>
  <sheetProtection/>
  <mergeCells count="72">
    <mergeCell ref="E8:M8"/>
    <mergeCell ref="N30:Q30"/>
    <mergeCell ref="R30:U30"/>
    <mergeCell ref="N27:Q27"/>
    <mergeCell ref="R27:U27"/>
    <mergeCell ref="N23:Q23"/>
    <mergeCell ref="R23:U23"/>
    <mergeCell ref="J23:M23"/>
    <mergeCell ref="J29:M29"/>
    <mergeCell ref="J28:M28"/>
    <mergeCell ref="V30:Y30"/>
    <mergeCell ref="N28:Q28"/>
    <mergeCell ref="R28:U28"/>
    <mergeCell ref="V28:Y28"/>
    <mergeCell ref="N29:Q29"/>
    <mergeCell ref="R29:U29"/>
    <mergeCell ref="V29:Y29"/>
    <mergeCell ref="V24:Y24"/>
    <mergeCell ref="V27:Y27"/>
    <mergeCell ref="R25:U25"/>
    <mergeCell ref="N25:Q25"/>
    <mergeCell ref="V25:Y25"/>
    <mergeCell ref="N26:Q26"/>
    <mergeCell ref="R26:U26"/>
    <mergeCell ref="V26:Y26"/>
    <mergeCell ref="N24:Q24"/>
    <mergeCell ref="R24:U24"/>
    <mergeCell ref="G42:I42"/>
    <mergeCell ref="F10:F11"/>
    <mergeCell ref="F13:F21"/>
    <mergeCell ref="F23:F31"/>
    <mergeCell ref="F33:F41"/>
    <mergeCell ref="G32:I32"/>
    <mergeCell ref="H23:H24"/>
    <mergeCell ref="G22:I22"/>
    <mergeCell ref="J30:M30"/>
    <mergeCell ref="J27:M27"/>
    <mergeCell ref="G23:G31"/>
    <mergeCell ref="H27:H28"/>
    <mergeCell ref="H29:H30"/>
    <mergeCell ref="H25:H26"/>
    <mergeCell ref="E33:E41"/>
    <mergeCell ref="G33:G41"/>
    <mergeCell ref="H33:H34"/>
    <mergeCell ref="H35:H36"/>
    <mergeCell ref="H37:H38"/>
    <mergeCell ref="H39:H40"/>
    <mergeCell ref="E9:Y9"/>
    <mergeCell ref="E10:E11"/>
    <mergeCell ref="G10:G11"/>
    <mergeCell ref="H10:H11"/>
    <mergeCell ref="V10:Y10"/>
    <mergeCell ref="R10:U10"/>
    <mergeCell ref="N10:Q10"/>
    <mergeCell ref="J10:M10"/>
    <mergeCell ref="I10:I11"/>
    <mergeCell ref="E13:E21"/>
    <mergeCell ref="G13:G21"/>
    <mergeCell ref="H13:H14"/>
    <mergeCell ref="H19:H20"/>
    <mergeCell ref="H15:H16"/>
    <mergeCell ref="H17:H18"/>
    <mergeCell ref="E23:E31"/>
    <mergeCell ref="Z10:Z11"/>
    <mergeCell ref="J31:M31"/>
    <mergeCell ref="N31:Q31"/>
    <mergeCell ref="R31:U31"/>
    <mergeCell ref="V31:Y31"/>
    <mergeCell ref="J25:M25"/>
    <mergeCell ref="J26:M26"/>
    <mergeCell ref="J24:M24"/>
    <mergeCell ref="V23:Y23"/>
  </mergeCells>
  <dataValidations count="2">
    <dataValidation operator="greaterThanOrEqual" allowBlank="1" showInputMessage="1" showErrorMessage="1" sqref="J41:Y41 V31 R31 N31 J31 J21:Y21"/>
    <dataValidation type="decimal" operator="greaterThanOrEqual" allowBlank="1" showInputMessage="1" showErrorMessage="1" errorTitle="Недопустимое значение." error="Введите неотрицательное действительное число." sqref="J33:Y40 V23:V30 R23:R30 N23:N30 J23:J30 J13:Y20">
      <formula1>0</formula1>
    </dataValidation>
  </dataValidations>
  <hyperlinks>
    <hyperlink ref="E7" location="'Список листов'!A1" display="Список листов"/>
  </hyperlinks>
  <printOptions/>
  <pageMargins left="0.984251968503937" right="0.5905511811023623" top="0.7874015748031497" bottom="0.7874015748031497" header="0.31496062992125984" footer="0.31496062992125984"/>
  <pageSetup horizontalDpi="600" verticalDpi="600" orientation="landscape" paperSize="9" r:id="rId2"/>
  <colBreaks count="1" manualBreakCount="1">
    <brk id="2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1"/>
  <dimension ref="A6:P40"/>
  <sheetViews>
    <sheetView showGridLines="0" view="pageBreakPreview" zoomScale="85" zoomScaleNormal="70" zoomScaleSheetLayoutView="85" zoomScalePageLayoutView="0" workbookViewId="0" topLeftCell="C10">
      <selection activeCell="G11" sqref="G11:G19"/>
    </sheetView>
  </sheetViews>
  <sheetFormatPr defaultColWidth="9.00390625" defaultRowHeight="12.75"/>
  <cols>
    <col min="1" max="1" width="0" style="247" hidden="1" customWidth="1"/>
    <col min="2" max="2" width="6.375" style="247" hidden="1" customWidth="1"/>
    <col min="3" max="3" width="3.125" style="247" customWidth="1"/>
    <col min="4" max="4" width="8.875" style="247" customWidth="1"/>
    <col min="5" max="6" width="7.125" style="247" customWidth="1"/>
    <col min="7" max="7" width="31.50390625" style="247" customWidth="1"/>
    <col min="8" max="9" width="12.875" style="247" customWidth="1"/>
    <col min="10" max="12" width="11.625" style="247" customWidth="1"/>
    <col min="13" max="13" width="13.875" style="247" customWidth="1"/>
    <col min="14" max="14" width="17.50390625" style="247" customWidth="1"/>
    <col min="15" max="16384" width="9.125" style="247" customWidth="1"/>
  </cols>
  <sheetData>
    <row r="1" ht="12.75" hidden="1"/>
    <row r="2" ht="12.75" hidden="1"/>
    <row r="3" ht="12.75" hidden="1"/>
    <row r="4" ht="12.75" hidden="1"/>
    <row r="5" ht="12.75" hidden="1"/>
    <row r="6" spans="7:9" ht="15" hidden="1">
      <c r="G6" s="248"/>
      <c r="H6" s="249"/>
      <c r="I6" s="250"/>
    </row>
    <row r="7" spans="2:16" ht="24" customHeight="1">
      <c r="B7" s="251"/>
      <c r="C7" s="251"/>
      <c r="D7" s="97"/>
      <c r="E7" s="335" t="s">
        <v>73</v>
      </c>
      <c r="F7" s="336"/>
      <c r="G7" s="336"/>
      <c r="H7" s="336"/>
      <c r="I7" s="336"/>
      <c r="J7" s="336"/>
      <c r="K7" s="69"/>
      <c r="L7" s="69"/>
      <c r="M7" s="69"/>
      <c r="N7" s="97"/>
      <c r="O7" s="252"/>
      <c r="P7" s="252"/>
    </row>
    <row r="8" spans="2:16" ht="15" customHeight="1">
      <c r="B8" s="251"/>
      <c r="C8" s="251"/>
      <c r="D8" s="97"/>
      <c r="E8" s="399"/>
      <c r="F8" s="399"/>
      <c r="G8" s="399"/>
      <c r="H8" s="399"/>
      <c r="I8" s="399"/>
      <c r="J8" s="399"/>
      <c r="K8" s="399"/>
      <c r="L8" s="399"/>
      <c r="M8" s="399"/>
      <c r="N8" s="97"/>
      <c r="O8" s="252"/>
      <c r="P8" s="252"/>
    </row>
    <row r="9" spans="2:16" ht="51" customHeight="1">
      <c r="B9" s="251"/>
      <c r="C9" s="251"/>
      <c r="D9" s="97"/>
      <c r="E9" s="196" t="s">
        <v>304</v>
      </c>
      <c r="F9" s="127" t="s">
        <v>305</v>
      </c>
      <c r="G9" s="196" t="s">
        <v>478</v>
      </c>
      <c r="H9" s="196" t="s">
        <v>479</v>
      </c>
      <c r="I9" s="196" t="s">
        <v>480</v>
      </c>
      <c r="J9" s="196" t="s">
        <v>506</v>
      </c>
      <c r="K9" s="196" t="s">
        <v>481</v>
      </c>
      <c r="L9" s="196" t="s">
        <v>507</v>
      </c>
      <c r="M9" s="264" t="s">
        <v>55</v>
      </c>
      <c r="N9" s="41" t="s">
        <v>208</v>
      </c>
      <c r="O9" s="252"/>
      <c r="P9" s="252"/>
    </row>
    <row r="10" spans="2:16" ht="12.75" customHeight="1">
      <c r="B10" s="251"/>
      <c r="C10" s="251"/>
      <c r="D10" s="97"/>
      <c r="E10" s="253" t="s">
        <v>467</v>
      </c>
      <c r="F10" s="253" t="s">
        <v>468</v>
      </c>
      <c r="G10" s="253" t="s">
        <v>469</v>
      </c>
      <c r="H10" s="253" t="s">
        <v>470</v>
      </c>
      <c r="I10" s="253" t="s">
        <v>471</v>
      </c>
      <c r="J10" s="253" t="s">
        <v>483</v>
      </c>
      <c r="K10" s="253" t="s">
        <v>540</v>
      </c>
      <c r="L10" s="253" t="s">
        <v>567</v>
      </c>
      <c r="M10" s="253" t="s">
        <v>575</v>
      </c>
      <c r="N10" s="242" t="s">
        <v>476</v>
      </c>
      <c r="O10" s="252"/>
      <c r="P10" s="252"/>
    </row>
    <row r="11" spans="2:16" ht="12.75" customHeight="1">
      <c r="B11" s="251"/>
      <c r="C11" s="251"/>
      <c r="D11" s="97"/>
      <c r="E11" s="407" t="s">
        <v>467</v>
      </c>
      <c r="F11" s="401" t="s">
        <v>477</v>
      </c>
      <c r="G11" s="413"/>
      <c r="H11" s="409" t="s">
        <v>495</v>
      </c>
      <c r="I11" s="254" t="s">
        <v>496</v>
      </c>
      <c r="J11" s="255"/>
      <c r="K11" s="255"/>
      <c r="L11" s="257"/>
      <c r="M11" s="280"/>
      <c r="N11" s="211"/>
      <c r="O11" s="252"/>
      <c r="P11" s="252"/>
    </row>
    <row r="12" spans="2:16" ht="12.75" customHeight="1">
      <c r="B12" s="251"/>
      <c r="C12" s="251"/>
      <c r="D12" s="97"/>
      <c r="E12" s="408"/>
      <c r="F12" s="410"/>
      <c r="G12" s="414"/>
      <c r="H12" s="406"/>
      <c r="I12" s="259" t="s">
        <v>497</v>
      </c>
      <c r="J12" s="246"/>
      <c r="K12" s="246"/>
      <c r="L12" s="261"/>
      <c r="M12" s="281"/>
      <c r="N12" s="211"/>
      <c r="O12" s="252"/>
      <c r="P12" s="252"/>
    </row>
    <row r="13" spans="2:16" ht="12.75" customHeight="1">
      <c r="B13" s="251"/>
      <c r="C13" s="251"/>
      <c r="D13" s="97"/>
      <c r="E13" s="408"/>
      <c r="F13" s="410"/>
      <c r="G13" s="414"/>
      <c r="H13" s="406" t="s">
        <v>498</v>
      </c>
      <c r="I13" s="259" t="s">
        <v>496</v>
      </c>
      <c r="J13" s="246"/>
      <c r="K13" s="246"/>
      <c r="L13" s="261"/>
      <c r="M13" s="281"/>
      <c r="N13" s="211"/>
      <c r="O13" s="252"/>
      <c r="P13" s="252"/>
    </row>
    <row r="14" spans="2:16" ht="12.75" customHeight="1">
      <c r="B14" s="251"/>
      <c r="C14" s="251"/>
      <c r="D14" s="97"/>
      <c r="E14" s="408"/>
      <c r="F14" s="410"/>
      <c r="G14" s="414"/>
      <c r="H14" s="406"/>
      <c r="I14" s="259" t="s">
        <v>497</v>
      </c>
      <c r="J14" s="246"/>
      <c r="K14" s="246"/>
      <c r="L14" s="261"/>
      <c r="M14" s="281"/>
      <c r="N14" s="211"/>
      <c r="O14" s="252"/>
      <c r="P14" s="252"/>
    </row>
    <row r="15" spans="2:16" ht="12.75" customHeight="1">
      <c r="B15" s="251"/>
      <c r="C15" s="251"/>
      <c r="D15" s="97"/>
      <c r="E15" s="408"/>
      <c r="F15" s="410"/>
      <c r="G15" s="414"/>
      <c r="H15" s="406" t="s">
        <v>499</v>
      </c>
      <c r="I15" s="259" t="s">
        <v>496</v>
      </c>
      <c r="J15" s="246"/>
      <c r="K15" s="246"/>
      <c r="L15" s="261"/>
      <c r="M15" s="281"/>
      <c r="N15" s="211"/>
      <c r="O15" s="252"/>
      <c r="P15" s="252"/>
    </row>
    <row r="16" spans="2:16" ht="12.75" customHeight="1">
      <c r="B16" s="251"/>
      <c r="C16" s="251"/>
      <c r="D16" s="97"/>
      <c r="E16" s="408"/>
      <c r="F16" s="410"/>
      <c r="G16" s="414"/>
      <c r="H16" s="406"/>
      <c r="I16" s="259" t="s">
        <v>497</v>
      </c>
      <c r="J16" s="246"/>
      <c r="K16" s="246"/>
      <c r="L16" s="261"/>
      <c r="M16" s="281"/>
      <c r="N16" s="211"/>
      <c r="O16" s="252"/>
      <c r="P16" s="252"/>
    </row>
    <row r="17" spans="2:16" ht="12.75" customHeight="1">
      <c r="B17" s="251"/>
      <c r="C17" s="251"/>
      <c r="D17" s="97"/>
      <c r="E17" s="408"/>
      <c r="F17" s="410"/>
      <c r="G17" s="414"/>
      <c r="H17" s="406" t="s">
        <v>500</v>
      </c>
      <c r="I17" s="259" t="s">
        <v>496</v>
      </c>
      <c r="J17" s="246"/>
      <c r="K17" s="246"/>
      <c r="L17" s="261"/>
      <c r="M17" s="281"/>
      <c r="N17" s="211"/>
      <c r="O17" s="252"/>
      <c r="P17" s="252"/>
    </row>
    <row r="18" spans="2:16" ht="12.75" customHeight="1">
      <c r="B18" s="251"/>
      <c r="C18" s="251"/>
      <c r="D18" s="97"/>
      <c r="E18" s="408"/>
      <c r="F18" s="410"/>
      <c r="G18" s="414"/>
      <c r="H18" s="406"/>
      <c r="I18" s="259" t="s">
        <v>497</v>
      </c>
      <c r="J18" s="246"/>
      <c r="K18" s="246"/>
      <c r="L18" s="261"/>
      <c r="M18" s="281"/>
      <c r="N18" s="211"/>
      <c r="O18" s="252"/>
      <c r="P18" s="252"/>
    </row>
    <row r="19" spans="1:16" ht="12.75">
      <c r="A19" s="263">
        <v>1</v>
      </c>
      <c r="B19" s="251"/>
      <c r="C19" s="251"/>
      <c r="D19" s="97"/>
      <c r="E19" s="408"/>
      <c r="F19" s="411"/>
      <c r="G19" s="414"/>
      <c r="H19" s="264" t="s">
        <v>501</v>
      </c>
      <c r="I19" s="265"/>
      <c r="J19" s="245">
        <f>SUM(J11:J18)</f>
        <v>0</v>
      </c>
      <c r="K19" s="245">
        <f>SUM(K11:K18)</f>
        <v>0</v>
      </c>
      <c r="L19" s="260">
        <f>SUM(L11:L18)</f>
        <v>0</v>
      </c>
      <c r="M19" s="272">
        <f>SUM(M11:M18)</f>
        <v>0</v>
      </c>
      <c r="N19" s="211"/>
      <c r="O19" s="252"/>
      <c r="P19" s="252"/>
    </row>
    <row r="20" spans="2:16" ht="13.5" thickBot="1">
      <c r="B20" s="251"/>
      <c r="C20" s="251"/>
      <c r="D20" s="97"/>
      <c r="E20" s="267"/>
      <c r="F20" s="268"/>
      <c r="G20" s="397" t="s">
        <v>502</v>
      </c>
      <c r="H20" s="398"/>
      <c r="I20" s="398"/>
      <c r="J20" s="269">
        <f>SUMIF(N10:N19,"всего",J11:J19)</f>
        <v>0</v>
      </c>
      <c r="K20" s="269">
        <f>SUMIF(R11:R19,"всего",K11:K19)</f>
        <v>0</v>
      </c>
      <c r="L20" s="269">
        <f>SUMIF(V11:V19,"всего",L11:L19)</f>
        <v>0</v>
      </c>
      <c r="M20" s="282">
        <f>SUMIF(Z11:Z19,"всего",M11:M19)</f>
        <v>0</v>
      </c>
      <c r="N20" s="211"/>
      <c r="O20" s="252"/>
      <c r="P20" s="252"/>
    </row>
    <row r="21" spans="2:16" ht="12.75" customHeight="1" thickBot="1">
      <c r="B21" s="251"/>
      <c r="C21" s="251"/>
      <c r="D21" s="97"/>
      <c r="E21" s="408" t="s">
        <v>467</v>
      </c>
      <c r="F21" s="412" t="s">
        <v>280</v>
      </c>
      <c r="G21" s="406"/>
      <c r="H21" s="406" t="s">
        <v>495</v>
      </c>
      <c r="I21" s="259" t="s">
        <v>496</v>
      </c>
      <c r="J21" s="283"/>
      <c r="K21" s="271"/>
      <c r="L21" s="271"/>
      <c r="M21" s="271"/>
      <c r="N21" s="211"/>
      <c r="O21" s="252"/>
      <c r="P21" s="252"/>
    </row>
    <row r="22" spans="2:16" ht="12.75" customHeight="1" thickBot="1">
      <c r="B22" s="251"/>
      <c r="C22" s="251"/>
      <c r="D22" s="97"/>
      <c r="E22" s="408"/>
      <c r="F22" s="410"/>
      <c r="G22" s="406"/>
      <c r="H22" s="406"/>
      <c r="I22" s="259" t="s">
        <v>497</v>
      </c>
      <c r="J22" s="283"/>
      <c r="K22" s="271"/>
      <c r="L22" s="271"/>
      <c r="M22" s="271"/>
      <c r="N22" s="211"/>
      <c r="O22" s="252"/>
      <c r="P22" s="252"/>
    </row>
    <row r="23" spans="2:16" ht="12.75" customHeight="1" thickBot="1">
      <c r="B23" s="251"/>
      <c r="C23" s="251"/>
      <c r="D23" s="97"/>
      <c r="E23" s="408"/>
      <c r="F23" s="410"/>
      <c r="G23" s="406"/>
      <c r="H23" s="406" t="s">
        <v>498</v>
      </c>
      <c r="I23" s="259" t="s">
        <v>496</v>
      </c>
      <c r="J23" s="283"/>
      <c r="K23" s="271"/>
      <c r="L23" s="271"/>
      <c r="M23" s="271"/>
      <c r="N23" s="211"/>
      <c r="O23" s="252"/>
      <c r="P23" s="252"/>
    </row>
    <row r="24" spans="2:16" ht="12.75" customHeight="1" thickBot="1">
      <c r="B24" s="251"/>
      <c r="C24" s="251"/>
      <c r="D24" s="97"/>
      <c r="E24" s="408"/>
      <c r="F24" s="410"/>
      <c r="G24" s="406"/>
      <c r="H24" s="406"/>
      <c r="I24" s="259" t="s">
        <v>497</v>
      </c>
      <c r="J24" s="283"/>
      <c r="K24" s="271"/>
      <c r="L24" s="271"/>
      <c r="M24" s="271"/>
      <c r="N24" s="211"/>
      <c r="O24" s="252"/>
      <c r="P24" s="252"/>
    </row>
    <row r="25" spans="2:16" ht="12.75" customHeight="1" thickBot="1">
      <c r="B25" s="251"/>
      <c r="C25" s="251"/>
      <c r="D25" s="97"/>
      <c r="E25" s="408"/>
      <c r="F25" s="410"/>
      <c r="G25" s="406"/>
      <c r="H25" s="406" t="s">
        <v>499</v>
      </c>
      <c r="I25" s="259" t="s">
        <v>496</v>
      </c>
      <c r="J25" s="283"/>
      <c r="K25" s="271"/>
      <c r="L25" s="271"/>
      <c r="M25" s="271"/>
      <c r="N25" s="211"/>
      <c r="O25" s="252"/>
      <c r="P25" s="252"/>
    </row>
    <row r="26" spans="2:16" ht="12.75" customHeight="1" thickBot="1">
      <c r="B26" s="251"/>
      <c r="C26" s="251"/>
      <c r="D26" s="97"/>
      <c r="E26" s="408"/>
      <c r="F26" s="410"/>
      <c r="G26" s="406"/>
      <c r="H26" s="406"/>
      <c r="I26" s="259" t="s">
        <v>497</v>
      </c>
      <c r="J26" s="283"/>
      <c r="K26" s="271"/>
      <c r="L26" s="271"/>
      <c r="M26" s="271"/>
      <c r="N26" s="211"/>
      <c r="O26" s="252"/>
      <c r="P26" s="252"/>
    </row>
    <row r="27" spans="2:16" ht="12.75" customHeight="1" thickBot="1">
      <c r="B27" s="251"/>
      <c r="C27" s="251"/>
      <c r="D27" s="97"/>
      <c r="E27" s="408"/>
      <c r="F27" s="410"/>
      <c r="G27" s="406"/>
      <c r="H27" s="406" t="s">
        <v>500</v>
      </c>
      <c r="I27" s="259" t="s">
        <v>496</v>
      </c>
      <c r="J27" s="283"/>
      <c r="K27" s="271"/>
      <c r="L27" s="271"/>
      <c r="M27" s="271"/>
      <c r="N27" s="211"/>
      <c r="O27" s="252"/>
      <c r="P27" s="252"/>
    </row>
    <row r="28" spans="2:16" ht="12.75" customHeight="1">
      <c r="B28" s="251"/>
      <c r="C28" s="251"/>
      <c r="D28" s="97"/>
      <c r="E28" s="408"/>
      <c r="F28" s="410"/>
      <c r="G28" s="406"/>
      <c r="H28" s="406"/>
      <c r="I28" s="259" t="s">
        <v>497</v>
      </c>
      <c r="J28" s="271"/>
      <c r="K28" s="271"/>
      <c r="L28" s="271"/>
      <c r="M28" s="271"/>
      <c r="N28" s="211"/>
      <c r="O28" s="252"/>
      <c r="P28" s="252"/>
    </row>
    <row r="29" spans="1:16" ht="22.5">
      <c r="A29" s="263">
        <v>1</v>
      </c>
      <c r="B29" s="251"/>
      <c r="C29" s="251"/>
      <c r="D29" s="97"/>
      <c r="E29" s="408"/>
      <c r="F29" s="411"/>
      <c r="G29" s="406"/>
      <c r="H29" s="264" t="s">
        <v>56</v>
      </c>
      <c r="I29" s="265"/>
      <c r="J29" s="245">
        <f>nerr(J40/J20)</f>
        <v>0</v>
      </c>
      <c r="K29" s="245">
        <f>nerr(K40/K20)</f>
        <v>0</v>
      </c>
      <c r="L29" s="245">
        <f>nerr(L40/L20)</f>
        <v>0</v>
      </c>
      <c r="M29" s="272">
        <f>nerr(M40/M20)</f>
        <v>0</v>
      </c>
      <c r="N29" s="211"/>
      <c r="O29" s="252"/>
      <c r="P29" s="252"/>
    </row>
    <row r="30" spans="2:16" ht="12.75">
      <c r="B30" s="251"/>
      <c r="C30" s="251"/>
      <c r="D30" s="97"/>
      <c r="E30" s="273"/>
      <c r="F30" s="274"/>
      <c r="G30" s="404" t="s">
        <v>502</v>
      </c>
      <c r="H30" s="404"/>
      <c r="I30" s="405"/>
      <c r="J30" s="275">
        <f>SUMIF(N21:N29,"всего",J21:J29)</f>
        <v>0</v>
      </c>
      <c r="K30" s="275">
        <f>SUMIF(R21:R29,"всего",K21:K29)</f>
        <v>0</v>
      </c>
      <c r="L30" s="275">
        <f>SUMIF(V21:V29,"всего",L21:L29)</f>
        <v>0</v>
      </c>
      <c r="M30" s="284">
        <f>SUMIF(Z21:Z29,"всего",M21:M29)</f>
        <v>0</v>
      </c>
      <c r="N30" s="211"/>
      <c r="O30" s="252"/>
      <c r="P30" s="252"/>
    </row>
    <row r="31" spans="2:16" ht="12.75" customHeight="1">
      <c r="B31" s="251"/>
      <c r="C31" s="251"/>
      <c r="D31" s="97"/>
      <c r="E31" s="407" t="s">
        <v>467</v>
      </c>
      <c r="F31" s="401" t="s">
        <v>525</v>
      </c>
      <c r="G31" s="409"/>
      <c r="H31" s="409" t="s">
        <v>495</v>
      </c>
      <c r="I31" s="254" t="s">
        <v>496</v>
      </c>
      <c r="J31" s="277">
        <f aca="true" t="shared" si="0" ref="J31:M38">J21*J11</f>
        <v>0</v>
      </c>
      <c r="K31" s="277">
        <f t="shared" si="0"/>
        <v>0</v>
      </c>
      <c r="L31" s="277">
        <f t="shared" si="0"/>
        <v>0</v>
      </c>
      <c r="M31" s="285">
        <f t="shared" si="0"/>
        <v>0</v>
      </c>
      <c r="N31" s="211"/>
      <c r="O31" s="252"/>
      <c r="P31" s="252"/>
    </row>
    <row r="32" spans="2:16" ht="12.75" customHeight="1">
      <c r="B32" s="251"/>
      <c r="C32" s="251"/>
      <c r="D32" s="97"/>
      <c r="E32" s="408"/>
      <c r="F32" s="410"/>
      <c r="G32" s="406"/>
      <c r="H32" s="406"/>
      <c r="I32" s="259" t="s">
        <v>497</v>
      </c>
      <c r="J32" s="277">
        <f t="shared" si="0"/>
        <v>0</v>
      </c>
      <c r="K32" s="277">
        <f t="shared" si="0"/>
        <v>0</v>
      </c>
      <c r="L32" s="277">
        <f t="shared" si="0"/>
        <v>0</v>
      </c>
      <c r="M32" s="285">
        <f t="shared" si="0"/>
        <v>0</v>
      </c>
      <c r="N32" s="211"/>
      <c r="O32" s="252"/>
      <c r="P32" s="252"/>
    </row>
    <row r="33" spans="2:16" ht="12.75" customHeight="1">
      <c r="B33" s="251"/>
      <c r="C33" s="251"/>
      <c r="D33" s="97"/>
      <c r="E33" s="408"/>
      <c r="F33" s="410"/>
      <c r="G33" s="406"/>
      <c r="H33" s="406" t="s">
        <v>498</v>
      </c>
      <c r="I33" s="259" t="s">
        <v>496</v>
      </c>
      <c r="J33" s="277">
        <f t="shared" si="0"/>
        <v>0</v>
      </c>
      <c r="K33" s="277">
        <f t="shared" si="0"/>
        <v>0</v>
      </c>
      <c r="L33" s="277">
        <f t="shared" si="0"/>
        <v>0</v>
      </c>
      <c r="M33" s="285">
        <f t="shared" si="0"/>
        <v>0</v>
      </c>
      <c r="N33" s="211"/>
      <c r="O33" s="252"/>
      <c r="P33" s="252"/>
    </row>
    <row r="34" spans="2:16" ht="12.75" customHeight="1">
      <c r="B34" s="251"/>
      <c r="C34" s="251"/>
      <c r="D34" s="97"/>
      <c r="E34" s="408"/>
      <c r="F34" s="410"/>
      <c r="G34" s="406"/>
      <c r="H34" s="406"/>
      <c r="I34" s="259" t="s">
        <v>497</v>
      </c>
      <c r="J34" s="277">
        <f t="shared" si="0"/>
        <v>0</v>
      </c>
      <c r="K34" s="277">
        <f t="shared" si="0"/>
        <v>0</v>
      </c>
      <c r="L34" s="277">
        <f t="shared" si="0"/>
        <v>0</v>
      </c>
      <c r="M34" s="285">
        <f t="shared" si="0"/>
        <v>0</v>
      </c>
      <c r="N34" s="211"/>
      <c r="O34" s="252"/>
      <c r="P34" s="252"/>
    </row>
    <row r="35" spans="2:16" ht="12.75" customHeight="1">
      <c r="B35" s="251"/>
      <c r="C35" s="251"/>
      <c r="D35" s="97"/>
      <c r="E35" s="408"/>
      <c r="F35" s="410"/>
      <c r="G35" s="406"/>
      <c r="H35" s="406" t="s">
        <v>499</v>
      </c>
      <c r="I35" s="259" t="s">
        <v>496</v>
      </c>
      <c r="J35" s="277">
        <f t="shared" si="0"/>
        <v>0</v>
      </c>
      <c r="K35" s="277">
        <f t="shared" si="0"/>
        <v>0</v>
      </c>
      <c r="L35" s="277">
        <f t="shared" si="0"/>
        <v>0</v>
      </c>
      <c r="M35" s="285">
        <f t="shared" si="0"/>
        <v>0</v>
      </c>
      <c r="N35" s="211"/>
      <c r="O35" s="252"/>
      <c r="P35" s="252"/>
    </row>
    <row r="36" spans="2:16" ht="12.75" customHeight="1">
      <c r="B36" s="251"/>
      <c r="C36" s="251"/>
      <c r="D36" s="97"/>
      <c r="E36" s="408"/>
      <c r="F36" s="410"/>
      <c r="G36" s="406"/>
      <c r="H36" s="406"/>
      <c r="I36" s="259" t="s">
        <v>497</v>
      </c>
      <c r="J36" s="277">
        <f t="shared" si="0"/>
        <v>0</v>
      </c>
      <c r="K36" s="277">
        <f t="shared" si="0"/>
        <v>0</v>
      </c>
      <c r="L36" s="277">
        <f t="shared" si="0"/>
        <v>0</v>
      </c>
      <c r="M36" s="285">
        <f t="shared" si="0"/>
        <v>0</v>
      </c>
      <c r="N36" s="211"/>
      <c r="O36" s="252"/>
      <c r="P36" s="252"/>
    </row>
    <row r="37" spans="2:16" ht="12.75" customHeight="1">
      <c r="B37" s="251"/>
      <c r="C37" s="251"/>
      <c r="D37" s="97"/>
      <c r="E37" s="408"/>
      <c r="F37" s="410"/>
      <c r="G37" s="406"/>
      <c r="H37" s="406" t="s">
        <v>500</v>
      </c>
      <c r="I37" s="259" t="s">
        <v>496</v>
      </c>
      <c r="J37" s="277">
        <f t="shared" si="0"/>
        <v>0</v>
      </c>
      <c r="K37" s="277">
        <f t="shared" si="0"/>
        <v>0</v>
      </c>
      <c r="L37" s="277">
        <f t="shared" si="0"/>
        <v>0</v>
      </c>
      <c r="M37" s="285">
        <f t="shared" si="0"/>
        <v>0</v>
      </c>
      <c r="N37" s="211"/>
      <c r="O37" s="252"/>
      <c r="P37" s="252"/>
    </row>
    <row r="38" spans="2:16" ht="12.75" customHeight="1">
      <c r="B38" s="251"/>
      <c r="C38" s="251"/>
      <c r="D38" s="97"/>
      <c r="E38" s="408"/>
      <c r="F38" s="410"/>
      <c r="G38" s="406"/>
      <c r="H38" s="406"/>
      <c r="I38" s="259" t="s">
        <v>497</v>
      </c>
      <c r="J38" s="277">
        <f t="shared" si="0"/>
        <v>0</v>
      </c>
      <c r="K38" s="277">
        <f t="shared" si="0"/>
        <v>0</v>
      </c>
      <c r="L38" s="277">
        <f t="shared" si="0"/>
        <v>0</v>
      </c>
      <c r="M38" s="285">
        <f t="shared" si="0"/>
        <v>0</v>
      </c>
      <c r="N38" s="211"/>
      <c r="O38" s="252"/>
      <c r="P38" s="252"/>
    </row>
    <row r="39" spans="1:16" ht="12.75">
      <c r="A39" s="263">
        <v>1</v>
      </c>
      <c r="B39" s="251"/>
      <c r="C39" s="251"/>
      <c r="D39" s="97"/>
      <c r="E39" s="408"/>
      <c r="F39" s="411"/>
      <c r="G39" s="406"/>
      <c r="H39" s="264" t="s">
        <v>501</v>
      </c>
      <c r="I39" s="265"/>
      <c r="J39" s="245">
        <f>SUM(J31:J38)</f>
        <v>0</v>
      </c>
      <c r="K39" s="245">
        <f>SUM(K31:K38)</f>
        <v>0</v>
      </c>
      <c r="L39" s="260">
        <f>SUM(L31:L38)</f>
        <v>0</v>
      </c>
      <c r="M39" s="272">
        <f>SUM(M31:M38)</f>
        <v>0</v>
      </c>
      <c r="N39" s="211"/>
      <c r="O39" s="252"/>
      <c r="P39" s="252"/>
    </row>
    <row r="40" spans="2:16" ht="13.5" thickBot="1">
      <c r="B40" s="251"/>
      <c r="C40" s="251"/>
      <c r="D40" s="97"/>
      <c r="E40" s="267"/>
      <c r="F40" s="279"/>
      <c r="G40" s="397" t="s">
        <v>502</v>
      </c>
      <c r="H40" s="398"/>
      <c r="I40" s="398"/>
      <c r="J40" s="269">
        <f>SUMIF(N31:N39,"всего",J31:J39)</f>
        <v>0</v>
      </c>
      <c r="K40" s="269">
        <f>SUMIF(R31:R39,"всего",K31:K39)</f>
        <v>0</v>
      </c>
      <c r="L40" s="269">
        <f>SUMIF(V31:V39,"всего",L31:L39)</f>
        <v>0</v>
      </c>
      <c r="M40" s="282">
        <f>SUMIF(Z31:Z39,"всего",M31:M39)</f>
        <v>0</v>
      </c>
      <c r="N40" s="211"/>
      <c r="O40" s="252"/>
      <c r="P40" s="252"/>
    </row>
  </sheetData>
  <sheetProtection/>
  <mergeCells count="26">
    <mergeCell ref="G40:I40"/>
    <mergeCell ref="F11:F19"/>
    <mergeCell ref="F21:F29"/>
    <mergeCell ref="F31:F39"/>
    <mergeCell ref="G30:I30"/>
    <mergeCell ref="G11:G19"/>
    <mergeCell ref="H11:H12"/>
    <mergeCell ref="H17:H18"/>
    <mergeCell ref="H13:H14"/>
    <mergeCell ref="E7:J7"/>
    <mergeCell ref="E8:M8"/>
    <mergeCell ref="G21:G29"/>
    <mergeCell ref="H25:H26"/>
    <mergeCell ref="H27:H28"/>
    <mergeCell ref="H23:H24"/>
    <mergeCell ref="E11:E19"/>
    <mergeCell ref="H15:H16"/>
    <mergeCell ref="G20:I20"/>
    <mergeCell ref="E31:E39"/>
    <mergeCell ref="H35:H36"/>
    <mergeCell ref="H37:H38"/>
    <mergeCell ref="E21:E29"/>
    <mergeCell ref="H21:H22"/>
    <mergeCell ref="G31:G39"/>
    <mergeCell ref="H31:H32"/>
    <mergeCell ref="H33:H34"/>
  </mergeCells>
  <dataValidations count="2">
    <dataValidation type="decimal" operator="greaterThanOrEqual" allowBlank="1" showInputMessage="1" showErrorMessage="1" errorTitle="Недопустимое значение." error="Введите неотрицательное действительное число." sqref="J31:M38 J21:M28 J11:M18">
      <formula1>0</formula1>
    </dataValidation>
    <dataValidation operator="greaterThanOrEqual" allowBlank="1" showInputMessage="1" showErrorMessage="1" sqref="J39:M39 J29:M29 J19:M19"/>
  </dataValidations>
  <printOptions/>
  <pageMargins left="0.984251968503937" right="0.5905511811023623" top="0.7874015748031497" bottom="0.787401574803149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/>
  <dimension ref="D7:R24"/>
  <sheetViews>
    <sheetView showGridLines="0" zoomScaleSheetLayoutView="100" workbookViewId="0" topLeftCell="G7">
      <selection activeCell="J12" sqref="J12"/>
    </sheetView>
  </sheetViews>
  <sheetFormatPr defaultColWidth="9.00390625" defaultRowHeight="12.75"/>
  <cols>
    <col min="1" max="2" width="0" style="26" hidden="1" customWidth="1"/>
    <col min="3" max="3" width="5.00390625" style="26" customWidth="1"/>
    <col min="4" max="4" width="9.125" style="32" customWidth="1"/>
    <col min="5" max="5" width="34.00390625" style="26" customWidth="1"/>
    <col min="6" max="17" width="12.50390625" style="26" customWidth="1"/>
    <col min="18" max="18" width="12.875" style="26" customWidth="1"/>
    <col min="19" max="16384" width="9.125" style="2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17" ht="11.25" customHeight="1">
      <c r="D7" s="335" t="s">
        <v>100</v>
      </c>
      <c r="E7" s="336"/>
      <c r="F7" s="337"/>
      <c r="G7" s="93"/>
      <c r="H7" s="416"/>
      <c r="I7" s="416"/>
      <c r="J7" s="416"/>
      <c r="K7" s="416"/>
      <c r="L7" s="93"/>
      <c r="M7" s="93"/>
      <c r="N7" s="93"/>
      <c r="O7" s="93"/>
      <c r="P7" s="93"/>
      <c r="Q7" s="93"/>
    </row>
    <row r="8" spans="15:17" ht="11.25">
      <c r="O8" s="286"/>
      <c r="P8" s="286"/>
      <c r="Q8" s="286"/>
    </row>
    <row r="9" spans="4:18" ht="22.5" customHeight="1">
      <c r="D9" s="425" t="s">
        <v>340</v>
      </c>
      <c r="E9" s="418" t="s">
        <v>574</v>
      </c>
      <c r="F9" s="420" t="s">
        <v>531</v>
      </c>
      <c r="G9" s="423"/>
      <c r="H9" s="427"/>
      <c r="I9" s="420" t="s">
        <v>532</v>
      </c>
      <c r="J9" s="421"/>
      <c r="K9" s="422"/>
      <c r="L9" s="420" t="s">
        <v>533</v>
      </c>
      <c r="M9" s="421"/>
      <c r="N9" s="422"/>
      <c r="O9" s="420" t="s">
        <v>534</v>
      </c>
      <c r="P9" s="423"/>
      <c r="Q9" s="424"/>
      <c r="R9" s="337" t="s">
        <v>208</v>
      </c>
    </row>
    <row r="10" spans="4:18" ht="82.5" customHeight="1" thickBot="1">
      <c r="D10" s="426"/>
      <c r="E10" s="419"/>
      <c r="F10" s="38" t="s">
        <v>212</v>
      </c>
      <c r="G10" s="38" t="s">
        <v>213</v>
      </c>
      <c r="H10" s="38" t="s">
        <v>214</v>
      </c>
      <c r="I10" s="38" t="s">
        <v>212</v>
      </c>
      <c r="J10" s="38" t="s">
        <v>213</v>
      </c>
      <c r="K10" s="38" t="s">
        <v>214</v>
      </c>
      <c r="L10" s="38" t="s">
        <v>212</v>
      </c>
      <c r="M10" s="38" t="s">
        <v>213</v>
      </c>
      <c r="N10" s="38" t="s">
        <v>214</v>
      </c>
      <c r="O10" s="38" t="s">
        <v>212</v>
      </c>
      <c r="P10" s="38" t="s">
        <v>213</v>
      </c>
      <c r="Q10" s="38" t="s">
        <v>214</v>
      </c>
      <c r="R10" s="428"/>
    </row>
    <row r="11" spans="4:18" ht="11.25">
      <c r="D11" s="253">
        <v>1</v>
      </c>
      <c r="E11" s="253">
        <v>2</v>
      </c>
      <c r="F11" s="253">
        <v>3</v>
      </c>
      <c r="G11" s="253">
        <v>4</v>
      </c>
      <c r="H11" s="253">
        <v>5</v>
      </c>
      <c r="I11" s="253">
        <v>6</v>
      </c>
      <c r="J11" s="253">
        <v>7</v>
      </c>
      <c r="K11" s="253">
        <v>8</v>
      </c>
      <c r="L11" s="253">
        <v>9</v>
      </c>
      <c r="M11" s="253">
        <v>10</v>
      </c>
      <c r="N11" s="253">
        <v>11</v>
      </c>
      <c r="O11" s="253">
        <v>12</v>
      </c>
      <c r="P11" s="253">
        <v>13</v>
      </c>
      <c r="Q11" s="253">
        <v>14</v>
      </c>
      <c r="R11" s="253">
        <v>15</v>
      </c>
    </row>
    <row r="12" spans="4:18" ht="11.25">
      <c r="D12" s="115">
        <v>1</v>
      </c>
      <c r="E12" s="200" t="s">
        <v>13</v>
      </c>
      <c r="F12" s="287">
        <v>1418</v>
      </c>
      <c r="G12" s="288">
        <v>4</v>
      </c>
      <c r="H12" s="287">
        <v>56.7</v>
      </c>
      <c r="I12" s="287">
        <v>1418</v>
      </c>
      <c r="J12" s="288">
        <v>4</v>
      </c>
      <c r="K12" s="287">
        <v>56.7</v>
      </c>
      <c r="L12" s="287">
        <v>1418</v>
      </c>
      <c r="M12" s="288">
        <v>4</v>
      </c>
      <c r="N12" s="287">
        <v>56.7</v>
      </c>
      <c r="O12" s="287">
        <v>1418</v>
      </c>
      <c r="P12" s="288">
        <v>4</v>
      </c>
      <c r="Q12" s="287">
        <v>56.7</v>
      </c>
      <c r="R12" s="208"/>
    </row>
    <row r="13" spans="4:18" ht="11.25">
      <c r="D13" s="114" t="s">
        <v>281</v>
      </c>
      <c r="E13" s="43" t="s">
        <v>508</v>
      </c>
      <c r="F13" s="289">
        <v>1418</v>
      </c>
      <c r="G13" s="289">
        <v>4</v>
      </c>
      <c r="H13" s="289">
        <v>56.7</v>
      </c>
      <c r="I13" s="287">
        <v>1418</v>
      </c>
      <c r="J13" s="288">
        <v>4</v>
      </c>
      <c r="K13" s="287">
        <v>56.7</v>
      </c>
      <c r="L13" s="287">
        <v>1418</v>
      </c>
      <c r="M13" s="288">
        <v>4</v>
      </c>
      <c r="N13" s="287">
        <v>56.7</v>
      </c>
      <c r="O13" s="287">
        <v>1418</v>
      </c>
      <c r="P13" s="288">
        <v>4</v>
      </c>
      <c r="Q13" s="287">
        <v>56.7</v>
      </c>
      <c r="R13" s="210"/>
    </row>
    <row r="14" spans="4:18" ht="11.25">
      <c r="D14" s="114" t="s">
        <v>282</v>
      </c>
      <c r="E14" s="43" t="s">
        <v>509</v>
      </c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90"/>
    </row>
    <row r="15" spans="4:18" ht="11.25">
      <c r="D15" s="114">
        <v>2</v>
      </c>
      <c r="E15" s="95" t="s">
        <v>522</v>
      </c>
      <c r="F15" s="291">
        <f>F16+F17</f>
        <v>0</v>
      </c>
      <c r="G15" s="289"/>
      <c r="H15" s="291">
        <f>H16+H17</f>
        <v>0</v>
      </c>
      <c r="I15" s="291">
        <f>I16+I17</f>
        <v>0</v>
      </c>
      <c r="J15" s="289"/>
      <c r="K15" s="291">
        <f>K16+K17</f>
        <v>0</v>
      </c>
      <c r="L15" s="291">
        <f>L16+L17</f>
        <v>0</v>
      </c>
      <c r="M15" s="289"/>
      <c r="N15" s="291">
        <f>N16+N17</f>
        <v>0</v>
      </c>
      <c r="O15" s="291">
        <f>O16+O17</f>
        <v>0</v>
      </c>
      <c r="P15" s="289"/>
      <c r="Q15" s="291">
        <f>Q16+Q17</f>
        <v>0</v>
      </c>
      <c r="R15" s="290"/>
    </row>
    <row r="16" spans="4:18" ht="11.25">
      <c r="D16" s="114" t="s">
        <v>283</v>
      </c>
      <c r="E16" s="43" t="s">
        <v>508</v>
      </c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90"/>
    </row>
    <row r="17" spans="4:18" ht="11.25">
      <c r="D17" s="114" t="s">
        <v>284</v>
      </c>
      <c r="E17" s="43" t="s">
        <v>509</v>
      </c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90"/>
    </row>
    <row r="18" spans="4:18" ht="11.25">
      <c r="D18" s="114">
        <v>3</v>
      </c>
      <c r="E18" s="95" t="s">
        <v>523</v>
      </c>
      <c r="F18" s="291">
        <f>F19+F20</f>
        <v>0</v>
      </c>
      <c r="G18" s="289"/>
      <c r="H18" s="291">
        <f>H19+H20</f>
        <v>0</v>
      </c>
      <c r="I18" s="291">
        <f>I19+I20</f>
        <v>0</v>
      </c>
      <c r="J18" s="289"/>
      <c r="K18" s="291">
        <f>K19+K20</f>
        <v>0</v>
      </c>
      <c r="L18" s="291">
        <f>L19+L20</f>
        <v>0</v>
      </c>
      <c r="M18" s="289"/>
      <c r="N18" s="291">
        <f>N19+N20</f>
        <v>0</v>
      </c>
      <c r="O18" s="291">
        <f>O19+O20</f>
        <v>0</v>
      </c>
      <c r="P18" s="289"/>
      <c r="Q18" s="291">
        <f>Q19+Q20</f>
        <v>0</v>
      </c>
      <c r="R18" s="290"/>
    </row>
    <row r="19" spans="4:18" ht="11.25">
      <c r="D19" s="114" t="s">
        <v>299</v>
      </c>
      <c r="E19" s="43" t="s">
        <v>508</v>
      </c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90"/>
    </row>
    <row r="20" spans="4:18" ht="11.25">
      <c r="D20" s="114" t="s">
        <v>300</v>
      </c>
      <c r="E20" s="43" t="s">
        <v>509</v>
      </c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90"/>
    </row>
    <row r="21" spans="4:18" ht="13.5" customHeight="1">
      <c r="D21" s="417" t="s">
        <v>510</v>
      </c>
      <c r="E21" s="379"/>
      <c r="F21" s="291">
        <f>F12+F15+F18</f>
        <v>1418</v>
      </c>
      <c r="G21" s="289"/>
      <c r="H21" s="291">
        <f>H12+H15+H18</f>
        <v>56.7</v>
      </c>
      <c r="I21" s="291">
        <f>I12+I15+I18</f>
        <v>1418</v>
      </c>
      <c r="J21" s="289"/>
      <c r="K21" s="291">
        <f>K12+K15+K18</f>
        <v>56.7</v>
      </c>
      <c r="L21" s="291">
        <f>L12+L15+L18</f>
        <v>1418</v>
      </c>
      <c r="M21" s="289"/>
      <c r="N21" s="291">
        <f>N12+N15+N18</f>
        <v>56.7</v>
      </c>
      <c r="O21" s="291">
        <f>O12+O15+O18</f>
        <v>1418</v>
      </c>
      <c r="P21" s="289"/>
      <c r="Q21" s="291">
        <f>Q12+Q15+Q18</f>
        <v>56.7</v>
      </c>
      <c r="R21" s="290"/>
    </row>
    <row r="22" spans="4:18" ht="11.25">
      <c r="D22" s="292"/>
      <c r="E22" s="43" t="s">
        <v>508</v>
      </c>
      <c r="F22" s="291">
        <f>F13+F16+F19</f>
        <v>1418</v>
      </c>
      <c r="G22" s="289"/>
      <c r="H22" s="291">
        <f aca="true" t="shared" si="0" ref="H22:O22">H13+H16+H19</f>
        <v>56.7</v>
      </c>
      <c r="I22" s="291">
        <f t="shared" si="0"/>
        <v>1418</v>
      </c>
      <c r="J22" s="289"/>
      <c r="K22" s="291">
        <f t="shared" si="0"/>
        <v>56.7</v>
      </c>
      <c r="L22" s="291">
        <f t="shared" si="0"/>
        <v>1418</v>
      </c>
      <c r="M22" s="289"/>
      <c r="N22" s="291">
        <f t="shared" si="0"/>
        <v>56.7</v>
      </c>
      <c r="O22" s="291">
        <f t="shared" si="0"/>
        <v>1418</v>
      </c>
      <c r="P22" s="289"/>
      <c r="Q22" s="291">
        <f>Q13+Q16+Q19</f>
        <v>56.7</v>
      </c>
      <c r="R22" s="290"/>
    </row>
    <row r="23" spans="4:18" ht="11.25">
      <c r="D23" s="292"/>
      <c r="E23" s="43" t="s">
        <v>509</v>
      </c>
      <c r="F23" s="291">
        <f>F14+F17+F20</f>
        <v>0</v>
      </c>
      <c r="G23" s="289"/>
      <c r="H23" s="291">
        <f aca="true" t="shared" si="1" ref="H23:Q23">H14+H17+H20</f>
        <v>0</v>
      </c>
      <c r="I23" s="291">
        <f t="shared" si="1"/>
        <v>0</v>
      </c>
      <c r="J23" s="289"/>
      <c r="K23" s="291">
        <f t="shared" si="1"/>
        <v>0</v>
      </c>
      <c r="L23" s="291">
        <f t="shared" si="1"/>
        <v>0</v>
      </c>
      <c r="M23" s="289"/>
      <c r="N23" s="291">
        <f t="shared" si="1"/>
        <v>0</v>
      </c>
      <c r="O23" s="291">
        <f t="shared" si="1"/>
        <v>0</v>
      </c>
      <c r="P23" s="289"/>
      <c r="Q23" s="291">
        <f t="shared" si="1"/>
        <v>0</v>
      </c>
      <c r="R23" s="290"/>
    </row>
    <row r="24" spans="4:18" ht="34.5" thickBot="1">
      <c r="D24" s="293">
        <v>4</v>
      </c>
      <c r="E24" s="205" t="s">
        <v>211</v>
      </c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5"/>
    </row>
  </sheetData>
  <sheetProtection/>
  <mergeCells count="10">
    <mergeCell ref="O9:Q9"/>
    <mergeCell ref="D9:D10"/>
    <mergeCell ref="F9:H9"/>
    <mergeCell ref="R9:R10"/>
    <mergeCell ref="L9:N9"/>
    <mergeCell ref="H7:K7"/>
    <mergeCell ref="D21:E21"/>
    <mergeCell ref="E9:E10"/>
    <mergeCell ref="I9:K9"/>
    <mergeCell ref="D7:F7"/>
  </mergeCells>
  <printOptions/>
  <pageMargins left="0.984251968503937" right="0.5905511811023623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Заявка на установление тарифа</dc:title>
  <dc:subject>Заявка на установление тарифа</dc:subject>
  <dc:creator>Хрулева</dc:creator>
  <cp:keywords/>
  <dc:description/>
  <cp:lastModifiedBy>Камыши</cp:lastModifiedBy>
  <cp:lastPrinted>2012-04-03T10:38:10Z</cp:lastPrinted>
  <dcterms:created xsi:type="dcterms:W3CDTF">2010-10-08T09:54:11Z</dcterms:created>
  <dcterms:modified xsi:type="dcterms:W3CDTF">2013-04-29T12:55:31Z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0.1</vt:lpwstr>
  </property>
  <property fmtid="{D5CDD505-2E9C-101B-9397-08002B2CF9AE}" pid="3" name="EditTemplate">
    <vt:bool>true</vt:bool>
  </property>
  <property fmtid="{D5CDD505-2E9C-101B-9397-08002B2CF9AE}" pid="4" name="Version">
    <vt:lpwstr>HVS.TARIFF.REQUEST.3.61</vt:lpwstr>
  </property>
</Properties>
</file>