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годовой адм 2023\Годовой отчет Главного распорядитель\Годовой отчет Главного распорядитель\"/>
    </mc:Choice>
  </mc:AlternateContent>
  <bookViews>
    <workbookView xWindow="-120" yWindow="-120" windowWidth="23250" windowHeight="1317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Источники!$A$27</definedName>
    <definedName name="APPT" localSheetId="1">Расходы!$A$21</definedName>
    <definedName name="FILE_NAME" localSheetId="0">Доходы!$L$14</definedName>
    <definedName name="FIO" localSheetId="0">Доходы!#REF!</definedName>
    <definedName name="FIO" localSheetId="2">Источники!$E$27</definedName>
    <definedName name="FIO" localSheetId="1">Расходы!$E$21</definedName>
    <definedName name="FORM_CODE" localSheetId="0">Доходы!$L$7</definedName>
    <definedName name="LAST_CELL" localSheetId="0">Доходы!#REF!</definedName>
    <definedName name="LAST_CELL" localSheetId="2">Источники!$I$37</definedName>
    <definedName name="LAST_CELL" localSheetId="1">Расходы!$L$229</definedName>
    <definedName name="PARAMS" localSheetId="0">Доходы!$L$13</definedName>
    <definedName name="PERIOD" localSheetId="0">Доходы!$L$8</definedName>
    <definedName name="RANGE_NAMES" localSheetId="0">Доходы!$L$12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Доходы!$L$6</definedName>
    <definedName name="REND_1" localSheetId="0">Доходы!#REF!</definedName>
    <definedName name="REND_1" localSheetId="2">Источники!$A$31</definedName>
    <definedName name="REND_1" localSheetId="1">Расходы!$A$230</definedName>
    <definedName name="SIGN" localSheetId="0">Доходы!#REF!</definedName>
    <definedName name="SIGN" localSheetId="2">Источники!$A$27:$F$28</definedName>
    <definedName name="SIGN" localSheetId="1">Расходы!$A$20:$F$22</definedName>
    <definedName name="SRC_CODE" localSheetId="0">Доходы!$L$10</definedName>
    <definedName name="SRC_KIND" localSheetId="0">Доходы!$L$9</definedName>
    <definedName name="VB_CODE" localSheetId="0">Доходы!$L$11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6" i="2" l="1"/>
  <c r="J205" i="2"/>
  <c r="J204" i="2"/>
  <c r="J201" i="2"/>
  <c r="J200" i="2"/>
  <c r="J199" i="2"/>
  <c r="J198" i="2"/>
  <c r="J196" i="2"/>
  <c r="J185" i="2" l="1"/>
  <c r="J184" i="2"/>
  <c r="J183" i="2"/>
  <c r="J182" i="2"/>
  <c r="J181" i="2"/>
  <c r="J179" i="2"/>
  <c r="J178" i="2"/>
  <c r="J177" i="2"/>
  <c r="K177" i="2" s="1"/>
  <c r="L177" i="2" s="1"/>
  <c r="J174" i="2"/>
  <c r="J172" i="2"/>
  <c r="J171" i="2"/>
  <c r="J222" i="2"/>
  <c r="J221" i="2"/>
  <c r="J220" i="2"/>
  <c r="J219" i="2"/>
  <c r="J218" i="2"/>
  <c r="J217" i="2"/>
  <c r="J216" i="2"/>
  <c r="J229" i="2"/>
  <c r="J228" i="2"/>
  <c r="J227" i="2"/>
  <c r="J226" i="2"/>
  <c r="J225" i="2"/>
  <c r="J214" i="2"/>
  <c r="J213" i="2"/>
  <c r="J212" i="2"/>
  <c r="J211" i="2"/>
  <c r="J210" i="2"/>
  <c r="J209" i="2"/>
  <c r="J193" i="2"/>
  <c r="J192" i="2"/>
  <c r="J191" i="2"/>
  <c r="J190" i="2"/>
  <c r="J189" i="2"/>
  <c r="J188" i="2"/>
  <c r="J167" i="2"/>
  <c r="K167" i="2" s="1"/>
  <c r="J166" i="2"/>
  <c r="K166" i="2" s="1"/>
  <c r="J165" i="2"/>
  <c r="K165" i="2" s="1"/>
  <c r="J164" i="2"/>
  <c r="K164" i="2" s="1"/>
  <c r="L164" i="2" s="1"/>
  <c r="J163" i="2"/>
  <c r="K163" i="2" s="1"/>
  <c r="J162" i="2"/>
  <c r="K162" i="2" s="1"/>
  <c r="J161" i="2"/>
  <c r="K161" i="2" s="1"/>
  <c r="J159" i="2"/>
  <c r="K159" i="2" s="1"/>
  <c r="J155" i="2"/>
  <c r="J154" i="2"/>
  <c r="J153" i="2"/>
  <c r="J151" i="2"/>
  <c r="J150" i="2"/>
  <c r="J149" i="2"/>
  <c r="J127" i="2"/>
  <c r="J126" i="2"/>
  <c r="J125" i="2"/>
  <c r="J124" i="2"/>
  <c r="J123" i="2"/>
  <c r="J122" i="2"/>
  <c r="J119" i="2"/>
  <c r="J118" i="2"/>
  <c r="J114" i="2"/>
  <c r="J112" i="2"/>
  <c r="J111" i="2"/>
  <c r="J110" i="2"/>
  <c r="J107" i="2"/>
  <c r="K107" i="2" s="1"/>
  <c r="L107" i="2" s="1"/>
  <c r="J106" i="2"/>
  <c r="K106" i="2" s="1"/>
  <c r="L106" i="2" s="1"/>
  <c r="K66" i="2"/>
  <c r="J63" i="2"/>
  <c r="J62" i="2"/>
  <c r="J58" i="2"/>
  <c r="J57" i="2"/>
  <c r="J52" i="2"/>
  <c r="J51" i="2"/>
  <c r="J49" i="2"/>
  <c r="J47" i="2"/>
  <c r="J46" i="2"/>
  <c r="J45" i="2"/>
  <c r="J44" i="2"/>
  <c r="J42" i="2"/>
  <c r="J41" i="2"/>
  <c r="J40" i="2"/>
  <c r="J39" i="2"/>
  <c r="J36" i="2"/>
  <c r="J35" i="2"/>
  <c r="J34" i="2"/>
  <c r="J33" i="2"/>
  <c r="J32" i="2"/>
  <c r="F22" i="1" l="1"/>
  <c r="E22" i="1"/>
  <c r="J33" i="1" l="1"/>
  <c r="J32" i="1"/>
  <c r="H26" i="3" l="1"/>
  <c r="I22" i="1" l="1"/>
  <c r="J74" i="2" l="1"/>
  <c r="K222" i="2" l="1"/>
  <c r="L222" i="2" s="1"/>
  <c r="K221" i="2"/>
  <c r="L221" i="2" s="1"/>
  <c r="K220" i="2"/>
  <c r="L220" i="2" s="1"/>
  <c r="K219" i="2"/>
  <c r="L219" i="2" s="1"/>
  <c r="K218" i="2"/>
  <c r="L218" i="2" s="1"/>
  <c r="K217" i="2"/>
  <c r="L217" i="2" s="1"/>
  <c r="K216" i="2"/>
  <c r="L216" i="2" s="1"/>
  <c r="J215" i="2"/>
  <c r="K215" i="2" s="1"/>
  <c r="L215" i="2" s="1"/>
  <c r="J224" i="2"/>
  <c r="K214" i="2"/>
  <c r="L214" i="2" s="1"/>
  <c r="K213" i="2"/>
  <c r="L213" i="2" s="1"/>
  <c r="K212" i="2"/>
  <c r="L212" i="2" s="1"/>
  <c r="K211" i="2"/>
  <c r="L211" i="2" s="1"/>
  <c r="K210" i="2"/>
  <c r="L210" i="2" s="1"/>
  <c r="K209" i="2"/>
  <c r="L209" i="2" s="1"/>
  <c r="J208" i="2"/>
  <c r="K208" i="2" s="1"/>
  <c r="L208" i="2" s="1"/>
  <c r="K206" i="2"/>
  <c r="L206" i="2" s="1"/>
  <c r="K205" i="2"/>
  <c r="L205" i="2" s="1"/>
  <c r="K204" i="2"/>
  <c r="L204" i="2" s="1"/>
  <c r="J203" i="2"/>
  <c r="K203" i="2" s="1"/>
  <c r="L203" i="2" s="1"/>
  <c r="L200" i="2"/>
  <c r="L199" i="2"/>
  <c r="K196" i="2"/>
  <c r="L196" i="2" s="1"/>
  <c r="J195" i="2"/>
  <c r="K195" i="2" s="1"/>
  <c r="L195" i="2" s="1"/>
  <c r="K193" i="2"/>
  <c r="L193" i="2" s="1"/>
  <c r="K192" i="2"/>
  <c r="L192" i="2" s="1"/>
  <c r="K191" i="2"/>
  <c r="L191" i="2" s="1"/>
  <c r="K190" i="2"/>
  <c r="L190" i="2" s="1"/>
  <c r="K189" i="2"/>
  <c r="L189" i="2" s="1"/>
  <c r="K188" i="2"/>
  <c r="L188" i="2" s="1"/>
  <c r="J187" i="2" l="1"/>
  <c r="K187" i="2" s="1"/>
  <c r="L187" i="2" s="1"/>
  <c r="J186" i="2"/>
  <c r="K186" i="2" s="1"/>
  <c r="L186" i="2" s="1"/>
  <c r="K185" i="2"/>
  <c r="L185" i="2" s="1"/>
  <c r="K184" i="2"/>
  <c r="L184" i="2" s="1"/>
  <c r="K183" i="2"/>
  <c r="L183" i="2" s="1"/>
  <c r="K182" i="2"/>
  <c r="L182" i="2" s="1"/>
  <c r="K181" i="2"/>
  <c r="L181" i="2" s="1"/>
  <c r="K174" i="2"/>
  <c r="L174" i="2" s="1"/>
  <c r="J173" i="2"/>
  <c r="K173" i="2" s="1"/>
  <c r="L173" i="2" s="1"/>
  <c r="K172" i="2"/>
  <c r="L172" i="2" s="1"/>
  <c r="K171" i="2"/>
  <c r="L171" i="2" s="1"/>
  <c r="J168" i="2" l="1"/>
  <c r="K168" i="2" s="1"/>
  <c r="L168" i="2" s="1"/>
  <c r="L163" i="2"/>
  <c r="L162" i="2"/>
  <c r="L161" i="2"/>
  <c r="J160" i="2"/>
  <c r="K160" i="2" s="1"/>
  <c r="L160" i="2" s="1"/>
  <c r="L159" i="2"/>
  <c r="J158" i="2"/>
  <c r="K158" i="2" s="1"/>
  <c r="L158" i="2" s="1"/>
  <c r="K155" i="2"/>
  <c r="L155" i="2" s="1"/>
  <c r="K154" i="2"/>
  <c r="L154" i="2" s="1"/>
  <c r="K153" i="2"/>
  <c r="L153" i="2" s="1"/>
  <c r="J152" i="2"/>
  <c r="K152" i="2" s="1"/>
  <c r="L152" i="2" s="1"/>
  <c r="J148" i="2"/>
  <c r="J147" i="2"/>
  <c r="K147" i="2" s="1"/>
  <c r="L147" i="2" s="1"/>
  <c r="K142" i="2"/>
  <c r="L142" i="2" s="1"/>
  <c r="K141" i="2"/>
  <c r="L141" i="2" s="1"/>
  <c r="K140" i="2"/>
  <c r="L140" i="2" s="1"/>
  <c r="J137" i="2"/>
  <c r="K137" i="2" s="1"/>
  <c r="L137" i="2" s="1"/>
  <c r="K135" i="2"/>
  <c r="L135" i="2" s="1"/>
  <c r="K134" i="2"/>
  <c r="L134" i="2" s="1"/>
  <c r="K133" i="2"/>
  <c r="L133" i="2" s="1"/>
  <c r="K132" i="2"/>
  <c r="L132" i="2" s="1"/>
  <c r="K131" i="2"/>
  <c r="L131" i="2" s="1"/>
  <c r="K130" i="2"/>
  <c r="L130" i="2" s="1"/>
  <c r="K127" i="2"/>
  <c r="L127" i="2" s="1"/>
  <c r="K126" i="2"/>
  <c r="L126" i="2" s="1"/>
  <c r="K125" i="2"/>
  <c r="L125" i="2" s="1"/>
  <c r="K124" i="2"/>
  <c r="L124" i="2" s="1"/>
  <c r="K123" i="2"/>
  <c r="L123" i="2" s="1"/>
  <c r="K122" i="2"/>
  <c r="L122" i="2" s="1"/>
  <c r="J121" i="2"/>
  <c r="K121" i="2" s="1"/>
  <c r="L121" i="2" s="1"/>
  <c r="J109" i="2"/>
  <c r="K104" i="2"/>
  <c r="L104" i="2" s="1"/>
  <c r="K103" i="2"/>
  <c r="L103" i="2" s="1"/>
  <c r="K102" i="2"/>
  <c r="L102" i="2" s="1"/>
  <c r="K101" i="2"/>
  <c r="L101" i="2" s="1"/>
  <c r="K100" i="2"/>
  <c r="L100" i="2" s="1"/>
  <c r="K99" i="2"/>
  <c r="L99" i="2" s="1"/>
  <c r="K98" i="2"/>
  <c r="L98" i="2" s="1"/>
  <c r="K92" i="2"/>
  <c r="L92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63" i="2"/>
  <c r="L63" i="2" s="1"/>
  <c r="K62" i="2"/>
  <c r="L62" i="2" s="1"/>
  <c r="K58" i="2"/>
  <c r="L58" i="2" s="1"/>
  <c r="K57" i="2"/>
  <c r="L57" i="2" s="1"/>
  <c r="K52" i="2"/>
  <c r="L52" i="2" s="1"/>
  <c r="K51" i="2"/>
  <c r="L51" i="2" s="1"/>
  <c r="K49" i="2"/>
  <c r="L49" i="2" s="1"/>
  <c r="L47" i="2"/>
  <c r="K46" i="2"/>
  <c r="K45" i="2"/>
  <c r="L44" i="2"/>
  <c r="K42" i="2"/>
  <c r="L41" i="2"/>
  <c r="K40" i="2"/>
  <c r="L39" i="2"/>
  <c r="J22" i="2"/>
  <c r="K22" i="2" s="1"/>
  <c r="L22" i="2" s="1"/>
  <c r="J17" i="2"/>
  <c r="K17" i="2" s="1"/>
  <c r="L17" i="2" s="1"/>
  <c r="L45" i="2" l="1"/>
  <c r="L42" i="2"/>
  <c r="K41" i="2"/>
  <c r="L46" i="2"/>
  <c r="K44" i="2"/>
  <c r="K47" i="2"/>
  <c r="K39" i="2"/>
  <c r="L40" i="2"/>
  <c r="L201" i="2" l="1"/>
  <c r="L198" i="2"/>
  <c r="J197" i="2"/>
  <c r="L197" i="2" s="1"/>
  <c r="J175" i="2"/>
  <c r="K175" i="2" s="1"/>
  <c r="L175" i="2" s="1"/>
  <c r="J170" i="2"/>
  <c r="K170" i="2" s="1"/>
  <c r="L170" i="2" s="1"/>
  <c r="K138" i="2"/>
  <c r="L138" i="2" s="1"/>
  <c r="K139" i="2"/>
  <c r="L139" i="2" s="1"/>
  <c r="K97" i="2"/>
  <c r="L97" i="2" s="1"/>
  <c r="K91" i="2"/>
  <c r="L91" i="2" s="1"/>
  <c r="J67" i="2" l="1"/>
  <c r="J72" i="2"/>
  <c r="J71" i="2"/>
  <c r="J70" i="2"/>
  <c r="J69" i="2"/>
  <c r="J68" i="2"/>
  <c r="J61" i="2"/>
  <c r="K61" i="2" s="1"/>
  <c r="L61" i="2" s="1"/>
  <c r="J59" i="2"/>
  <c r="K59" i="2" s="1"/>
  <c r="L59" i="2" s="1"/>
  <c r="J56" i="2"/>
  <c r="K56" i="2" s="1"/>
  <c r="L56" i="2" s="1"/>
  <c r="J43" i="2"/>
  <c r="J38" i="2"/>
  <c r="J37" i="2"/>
  <c r="K36" i="2"/>
  <c r="L36" i="2" s="1"/>
  <c r="K35" i="2"/>
  <c r="L35" i="2" s="1"/>
  <c r="K34" i="2"/>
  <c r="L34" i="2" s="1"/>
  <c r="K33" i="2"/>
  <c r="L33" i="2" s="1"/>
  <c r="K32" i="2"/>
  <c r="L32" i="2" s="1"/>
  <c r="J31" i="2"/>
  <c r="K31" i="2" s="1"/>
  <c r="L31" i="2" s="1"/>
  <c r="J50" i="2"/>
  <c r="K50" i="2" s="1"/>
  <c r="L50" i="2" s="1"/>
  <c r="J48" i="2"/>
  <c r="K48" i="2" s="1"/>
  <c r="L48" i="2" s="1"/>
  <c r="L37" i="2" l="1"/>
  <c r="K37" i="2"/>
  <c r="L38" i="2"/>
  <c r="K38" i="2"/>
  <c r="L43" i="2"/>
  <c r="K43" i="2"/>
  <c r="H14" i="3" l="1"/>
  <c r="H16" i="3"/>
  <c r="H25" i="3"/>
  <c r="H27" i="3"/>
  <c r="H28" i="3"/>
  <c r="H29" i="3"/>
  <c r="H30" i="3"/>
  <c r="H31" i="3"/>
  <c r="J13" i="2"/>
  <c r="J15" i="2"/>
  <c r="K15" i="2" s="1"/>
  <c r="L15" i="2" s="1"/>
  <c r="J16" i="2"/>
  <c r="K16" i="2" s="1"/>
  <c r="L16" i="2" s="1"/>
  <c r="J18" i="2"/>
  <c r="K18" i="2" s="1"/>
  <c r="L18" i="2" s="1"/>
  <c r="J19" i="2"/>
  <c r="K19" i="2" s="1"/>
  <c r="L19" i="2" s="1"/>
  <c r="J20" i="2"/>
  <c r="K20" i="2" s="1"/>
  <c r="L20" i="2" s="1"/>
  <c r="J21" i="2"/>
  <c r="K21" i="2" s="1"/>
  <c r="L21" i="2" s="1"/>
  <c r="J23" i="2"/>
  <c r="K23" i="2" s="1"/>
  <c r="L23" i="2" s="1"/>
  <c r="J24" i="2"/>
  <c r="K24" i="2" s="1"/>
  <c r="L24" i="2" s="1"/>
  <c r="J25" i="2"/>
  <c r="K25" i="2" s="1"/>
  <c r="L25" i="2" s="1"/>
  <c r="J26" i="2"/>
  <c r="K26" i="2" s="1"/>
  <c r="L26" i="2" s="1"/>
  <c r="J27" i="2"/>
  <c r="K27" i="2" s="1"/>
  <c r="L27" i="2" s="1"/>
  <c r="J28" i="2"/>
  <c r="J29" i="2"/>
  <c r="K29" i="2" s="1"/>
  <c r="L29" i="2" s="1"/>
  <c r="J30" i="2"/>
  <c r="K30" i="2" s="1"/>
  <c r="L30" i="2" s="1"/>
  <c r="J53" i="2"/>
  <c r="K53" i="2" s="1"/>
  <c r="L53" i="2" s="1"/>
  <c r="J54" i="2"/>
  <c r="K54" i="2" s="1"/>
  <c r="L54" i="2" s="1"/>
  <c r="J55" i="2"/>
  <c r="K55" i="2" s="1"/>
  <c r="L55" i="2" s="1"/>
  <c r="J60" i="2"/>
  <c r="K60" i="2" s="1"/>
  <c r="L60" i="2" s="1"/>
  <c r="J64" i="2"/>
  <c r="K64" i="2" s="1"/>
  <c r="L64" i="2" s="1"/>
  <c r="J65" i="2"/>
  <c r="K65" i="2" s="1"/>
  <c r="L65" i="2" s="1"/>
  <c r="L66" i="2"/>
  <c r="J73" i="2"/>
  <c r="K73" i="2" s="1"/>
  <c r="L73" i="2" s="1"/>
  <c r="J105" i="2"/>
  <c r="K105" i="2" s="1"/>
  <c r="L105" i="2" s="1"/>
  <c r="J108" i="2"/>
  <c r="J113" i="2"/>
  <c r="J115" i="2"/>
  <c r="J116" i="2"/>
  <c r="J117" i="2"/>
  <c r="J120" i="2"/>
  <c r="K120" i="2" s="1"/>
  <c r="L120" i="2" s="1"/>
  <c r="J128" i="2"/>
  <c r="K128" i="2" s="1"/>
  <c r="L128" i="2" s="1"/>
  <c r="K129" i="2"/>
  <c r="L129" i="2" s="1"/>
  <c r="J136" i="2"/>
  <c r="K136" i="2" s="1"/>
  <c r="L136" i="2" s="1"/>
  <c r="J156" i="2"/>
  <c r="K156" i="2" s="1"/>
  <c r="L156" i="2" s="1"/>
  <c r="J157" i="2"/>
  <c r="J169" i="2"/>
  <c r="K169" i="2" s="1"/>
  <c r="L169" i="2" s="1"/>
  <c r="J176" i="2"/>
  <c r="J180" i="2"/>
  <c r="K180" i="2" s="1"/>
  <c r="L180" i="2" s="1"/>
  <c r="J194" i="2"/>
  <c r="K194" i="2" s="1"/>
  <c r="L194" i="2" s="1"/>
  <c r="J202" i="2"/>
  <c r="K202" i="2" s="1"/>
  <c r="L202" i="2" s="1"/>
  <c r="J207" i="2"/>
  <c r="K207" i="2" s="1"/>
  <c r="L207" i="2" s="1"/>
  <c r="J223" i="2"/>
  <c r="K176" i="2" l="1"/>
  <c r="L176" i="2" s="1"/>
  <c r="K157" i="2"/>
  <c r="L157" i="2" s="1"/>
  <c r="K28" i="2"/>
  <c r="L28" i="2" s="1"/>
  <c r="K13" i="2"/>
  <c r="L13" i="2" s="1"/>
</calcChain>
</file>

<file path=xl/comments1.xml><?xml version="1.0" encoding="utf-8"?>
<comments xmlns="http://schemas.openxmlformats.org/spreadsheetml/2006/main">
  <authors>
    <author>1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<sst xmlns="http://schemas.openxmlformats.org/spreadsheetml/2006/main" count="1672" uniqueCount="518">
  <si>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</si>
  <si>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</si>
  <si>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</si>
  <si>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</si>
  <si>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</si>
  <si>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</si>
  <si>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</si>
  <si>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</si>
  <si>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</si>
  <si>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</si>
  <si>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</si>
  <si>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</si>
  <si>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</si>
  <si>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</si>
  <si>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</si>
  <si>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</si>
  <si>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</si>
  <si>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Камышевского сельского поселения</t>
  </si>
  <si>
    <t>Периодичность: квартальная, годовая</t>
  </si>
  <si>
    <t>Единица измерения: руб.</t>
  </si>
  <si>
    <t>04227864</t>
  </si>
  <si>
    <t>951</t>
  </si>
  <si>
    <t>60619420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</si>
  <si>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</si>
  <si>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</si>
  <si>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</si>
  <si>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</si>
  <si>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</si>
  <si>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</si>
  <si>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</si>
  <si>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</si>
  <si>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</si>
  <si>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</si>
  <si>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</si>
  <si>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</si>
  <si>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</si>
  <si>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</si>
  <si>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</si>
  <si>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</si>
  <si>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</si>
  <si>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</si>
  <si>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</si>
  <si>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</si>
  <si>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</si>
  <si>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</si>
  <si>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ДОХОДЫ ОТ ПРОДАЖИ МАТЕРИАЛЬНЫХ И НЕМАТЕРИАЛЬНЫХ АКТИВОВ</t>
  </si>
  <si>
    <t>951 11400000000000000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</si>
  <si>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</si>
  <si>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</si>
  <si>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</si>
  <si>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</si>
  <si>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</si>
  <si>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</si>
  <si>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</si>
  <si>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</si>
  <si>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</si>
  <si>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</si>
  <si>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</si>
  <si>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</si>
  <si>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</si>
  <si>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</si>
  <si>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</si>
  <si>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</si>
  <si>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</si>
  <si>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</si>
  <si>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</si>
  <si>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</si>
  <si>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</si>
  <si>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</si>
  <si>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</si>
  <si>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</si>
  <si>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</si>
  <si>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</si>
  <si>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</si>
  <si>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</si>
  <si>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</si>
  <si>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</si>
  <si>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</si>
  <si>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</si>
  <si>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</si>
  <si>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</si>
  <si>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</si>
  <si>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</si>
  <si>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</si>
  <si>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</si>
  <si>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</si>
  <si>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</si>
  <si>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</si>
  <si>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</si>
  <si>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</si>
  <si>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</si>
  <si>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</si>
  <si>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</si>
  <si>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Прочие межбюджетные трансферты общего характера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</si>
  <si>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</si>
  <si>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</si>
  <si>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</si>
  <si>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</si>
  <si>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</si>
  <si>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</si>
  <si>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</si>
  <si>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</si>
  <si>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</si>
  <si>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</si>
  <si>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</si>
  <si>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</si>
  <si>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</si>
  <si>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</si>
  <si>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</si>
  <si>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</si>
  <si>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</si>
  <si>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</si>
  <si>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</si>
  <si>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</si>
  <si>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</si>
  <si>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</si>
  <si>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</si>
  <si>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</si>
  <si>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</si>
  <si>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</si>
  <si>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</si>
  <si>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</si>
  <si>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</si>
  <si>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</si>
  <si>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</si>
  <si>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</si>
  <si>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</si>
  <si>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</si>
  <si>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</si>
  <si>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</si>
  <si>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</si>
  <si>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</si>
  <si>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</si>
  <si>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</si>
  <si>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</si>
  <si>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</si>
  <si>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</si>
  <si>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</si>
  <si>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</si>
  <si>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</si>
  <si>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</si>
  <si>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</si>
  <si>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</si>
  <si>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</si>
  <si>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</si>
  <si>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</si>
  <si>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</si>
  <si>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</si>
  <si>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C:\doxod\227Q01.txt</t>
  </si>
  <si>
    <t>Доходы/ExportView</t>
  </si>
  <si>
    <t>Доходы/EXPORT_SRC_CODE</t>
  </si>
  <si>
    <t>Бюджет Камышевского сельского поселения Зимовниковского района</t>
  </si>
  <si>
    <t>(в ред. Приказов Минфина России от 26.10.2012 № 138н, от 19.12.2014 № 157н)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</si>
  <si>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</si>
  <si>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</si>
  <si>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</si>
  <si>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951 10800000000000000</t>
  </si>
  <si>
    <t>951 10804000010000110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</si>
  <si>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</si>
  <si>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</si>
  <si>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</si>
  <si>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</si>
  <si>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</si>
  <si>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</si>
  <si>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</si>
  <si>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</si>
  <si>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951 11100000000000000</t>
  </si>
  <si>
    <t>951 11105000000000120</t>
  </si>
  <si>
    <t>951 11105020000000120</t>
  </si>
  <si>
    <t>951 11105025100000120</t>
  </si>
  <si>
    <t>951 11105030000000120</t>
  </si>
  <si>
    <t>951 11105035100000120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</si>
  <si>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</si>
  <si>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</si>
  <si>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</si>
  <si>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</si>
  <si>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951 11300000000000000</t>
  </si>
  <si>
    <t>951 11302000000000130</t>
  </si>
  <si>
    <t>951 11302060000000130</t>
  </si>
  <si>
    <t>951 11302065100000130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</si>
  <si>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</si>
  <si>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</si>
  <si>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</si>
  <si>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</si>
  <si>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</si>
  <si>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</si>
  <si>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</si>
  <si>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951 20000000000000000</t>
  </si>
  <si>
    <t>951 20200000000000000</t>
  </si>
  <si>
    <t>951 20230000000000150</t>
  </si>
  <si>
    <t>951 20230024000000150</t>
  </si>
  <si>
    <t>951 20230024100000150</t>
  </si>
  <si>
    <t>951 20235118000000150</t>
  </si>
  <si>
    <t>951 20235118100000150</t>
  </si>
  <si>
    <t>951 0100 0000000000 000</t>
  </si>
  <si>
    <t>951 0100 0000000000 100</t>
  </si>
  <si>
    <t>951 0100 0000000000 120</t>
  </si>
  <si>
    <t>951 0100 0000000000 121</t>
  </si>
  <si>
    <t>951 0100 0000000000 122</t>
  </si>
  <si>
    <t>951 0100 0000000000 129</t>
  </si>
  <si>
    <t>951 0100 0000000000 200</t>
  </si>
  <si>
    <t>951 0100 0000000000 240</t>
  </si>
  <si>
    <t>951 0100 0000000000 244</t>
  </si>
  <si>
    <t>951 0100 0000000000 247</t>
  </si>
  <si>
    <t>951 0100 0000000000 800</t>
  </si>
  <si>
    <t>951 0100 0000000000 850</t>
  </si>
  <si>
    <t>951 0100 0000000000 851</t>
  </si>
  <si>
    <t>951 0100 0000000000 852</t>
  </si>
  <si>
    <t>951 0100 0000000000 853</t>
  </si>
  <si>
    <t>951 0104 0000000000 000</t>
  </si>
  <si>
    <t>951 0104 1020000110 100</t>
  </si>
  <si>
    <t>951 0104 1020000110 120</t>
  </si>
  <si>
    <t>951 0104 1020000110 121</t>
  </si>
  <si>
    <t>951 0104 1020000110 122</t>
  </si>
  <si>
    <t>951 0104 1020000110 129</t>
  </si>
  <si>
    <t>951 0104 0310026060 200</t>
  </si>
  <si>
    <t>951 0104 0310026060 000</t>
  </si>
  <si>
    <t>Мероприятия по обеспечению пожарной безопасности в рамках подпрограммы "Пожарной безопасность" муниципальной программы Камышевского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</si>
  <si>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951 0104 0310026060 240</t>
  </si>
  <si>
    <t>951 0104 0310026060 244</t>
  </si>
  <si>
    <t>951 0104 1020000000 000</t>
  </si>
  <si>
    <t>951 0104 1020000110 000</t>
  </si>
  <si>
    <t>Подпрограмма "Нормативно-методическое обеспечение и организация бюджетного процесса" муниципальной программы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</si>
  <si>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Расходы на выплаты по оплате труда работников органов местного самоуправления Камышевского сельского поселения в рамках подпрограммы "Нормативно-методические обеспечение и организация бюджетного процесса" муниципальной программы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</si>
  <si>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951 0104 1000000000 000</t>
  </si>
  <si>
    <t>Муниципальная программа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</si>
  <si>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951 0104 0300000000 000</t>
  </si>
  <si>
    <t>951 0104 0310000000 000</t>
  </si>
  <si>
    <t>Муниципальная программа Камышевского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</si>
  <si>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Камышевского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</si>
  <si>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Камышевского сельского поселения "Муниципальная политика"</t>
  </si>
  <si>
    <t>951 0104 0600000000 000</t>
  </si>
  <si>
    <t>951 0104 0610000000 000</t>
  </si>
  <si>
    <t>Подпрограмма "Развитие муниципальных служащих в Камышевском сельском поселении, профессиональное развитие лиц, занятых в системе местного самоуправления" муниципальной программы Камышевского сельского поселения "Муниципальная политика"</t>
  </si>
  <si>
    <t>951 0104 0610026150 000</t>
  </si>
  <si>
    <t>Проведение обязательных предварительных и периодических медицинских осмотров (обследование) муниципальных служащих и иных лиц, занятых в системе местного самоуправления Камышевского сельского поселения в рамках подпрограммы "Развитие муниципальных служащих в Камышевском сельском поселении, профессиональное развитие лиц, занятых в системе местного самоуправления" муниципальной программы Камышевского сельского поселения "Муниципальная политика"</t>
  </si>
  <si>
    <t>951 0104 0610026150 200</t>
  </si>
  <si>
    <t>951 0104 0610026150 240</t>
  </si>
  <si>
    <t>951 0104 0610026150 244</t>
  </si>
  <si>
    <t>951 0104 0620000000 000</t>
  </si>
  <si>
    <t>Подпрограмма "Реализация муниципальной информационной политики" муниципальной программы Камышевского сельского поселения "Муниципальная политика"</t>
  </si>
  <si>
    <t>951 0104 0620026260 000</t>
  </si>
  <si>
    <t>951 0104 0620026260 200</t>
  </si>
  <si>
    <t>951 0104 0620026260 240</t>
  </si>
  <si>
    <t>951 0104 0620026260 244</t>
  </si>
  <si>
    <t>Осуществление закупок в части приобретения работ, услуг по освещению деятельности органов местного самоуправления Камышевского сельского поселения в средства массовой информации в рамках подпрограммы "Реализация муниципальной информационной политики" муниципальной программы Камышевского сельского поселения "Муниципальная политика"</t>
  </si>
  <si>
    <t>951 0104 1020000190 000</t>
  </si>
  <si>
    <t>Расходы на обеспечение функций органов местного самоуправления Камышевского сельского поселения в рамках подпрограммы "Нормативно-методическое обеспечение и организация бюджетного процесса" муниципальной программы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</si>
  <si>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951 0104 1020000190 200</t>
  </si>
  <si>
    <t>951 0104 1020000190 240</t>
  </si>
  <si>
    <t>951 0104 1020000190 244</t>
  </si>
  <si>
    <t>951 0104 1020000190 247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</si>
  <si>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</si>
  <si>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951 0104 1020099990 000</t>
  </si>
  <si>
    <t>951 0104 1020099990 800</t>
  </si>
  <si>
    <t>951 0104 1020099990 850</t>
  </si>
  <si>
    <t>951 0104 1020099990 851</t>
  </si>
  <si>
    <t>951 0104 1020099990 852</t>
  </si>
  <si>
    <t>951 0104 1020099990 853</t>
  </si>
  <si>
    <t>951 0104 9990000000 000</t>
  </si>
  <si>
    <t>Непрограммные расходы органов местного самоуправления</t>
  </si>
  <si>
    <t>951 0104 9990072390 000</t>
  </si>
  <si>
    <t>951 0104 9990072390 200</t>
  </si>
  <si>
    <t>Расходы на осуществление полномочий по определению в соответствии с частью 1 статьи 11.2 Областного закона от 25 октября 2002 года N273-ЗС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"Реализация функций иных органов местного самоуправления Камышевского сельского поселения"</t>
  </si>
  <si>
    <t>951 0104 9990072390 240</t>
  </si>
  <si>
    <t>951 0104 9990072390 244</t>
  </si>
  <si>
    <t>951 0104 9900000000 000</t>
  </si>
  <si>
    <t>Реализация иных функций органов местного самоуправления Камышевского сельского поселения</t>
  </si>
  <si>
    <t>951 0113 0000000000 000</t>
  </si>
  <si>
    <t>951 0113 0600000000 000</t>
  </si>
  <si>
    <t>951 0113 0620000000 000</t>
  </si>
  <si>
    <t>951 0113 0620026130 000</t>
  </si>
  <si>
    <t>Подпрограмма "Реализация муниципальной информационной политики"</t>
  </si>
  <si>
    <t>Официальная публикация норматино-правовых актов органов местного самоуправления Камышевского сельского поселения в рамках подпрограммы "Реализация муниципальной информационной политики"</t>
  </si>
  <si>
    <t>951 0113 0620026130 200</t>
  </si>
  <si>
    <t>951 0113 0620026130 240</t>
  </si>
  <si>
    <t>951 0113 0620026130 244</t>
  </si>
  <si>
    <t>951 0113 9900000000 000</t>
  </si>
  <si>
    <t>Уплата членских взносов в Ассоциацию муниципальных образований по иным непрограммным мероприятия в рамках непрограммного направления деятельности "Реализация функций иных органов местного самоуправления Камышевского сельского поселения"</t>
  </si>
  <si>
    <t>951 0113 9990000000 000</t>
  </si>
  <si>
    <t>951 0113 9990026210 000</t>
  </si>
  <si>
    <t>951 0113 9990026210 800</t>
  </si>
  <si>
    <t>951 0113 9990026210 850</t>
  </si>
  <si>
    <t>951 0113 9990026210 853</t>
  </si>
  <si>
    <t>951 0113 9990099990 000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</si>
  <si>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Камышевского сельского поселения"</t>
  </si>
  <si>
    <t>951 0113 9990099990 200</t>
  </si>
  <si>
    <t>951 0113 9990099990 240</t>
  </si>
  <si>
    <t>951 0113 9990099990 244</t>
  </si>
  <si>
    <t>951 0113 9990099990 800</t>
  </si>
  <si>
    <t>951 0113 9990099990 850</t>
  </si>
  <si>
    <t>951 0113 9990099990 851</t>
  </si>
  <si>
    <t>951 0200 0000000000 000</t>
  </si>
  <si>
    <t>951 0203 0000000000 000</t>
  </si>
  <si>
    <t>951 0203 9900000000 000</t>
  </si>
  <si>
    <t>951 0203 9990000000 000</t>
  </si>
  <si>
    <t>951 0203 9990051180 000</t>
  </si>
  <si>
    <t xml:space="preserve"> Расходы на осуществление первичного воинского учета на
 территориях, где отсутствуют военные комиссариаты в рамках 
 непрограммных расходов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</si>
  <si>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</si>
  <si>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</si>
  <si>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</si>
  <si>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</si>
  <si>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</si>
  <si>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</si>
  <si>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</si>
  <si>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</si>
  <si>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>951 0310 0000000000 000</t>
  </si>
  <si>
    <t>951 0310 0300000000 000</t>
  </si>
  <si>
    <t>951 0310 0310000000 000</t>
  </si>
  <si>
    <t xml:space="preserve">Подпрограмма "Пожарной безопасность" </t>
  </si>
  <si>
    <t>951 0310 0310026060 000</t>
  </si>
  <si>
    <t>951 0310 0310026060 200</t>
  </si>
  <si>
    <t>951 0310 0310026060 240</t>
  </si>
  <si>
    <t>951 0310 0310026060 244</t>
  </si>
  <si>
    <t>951 0400 0000000000 000</t>
  </si>
  <si>
    <t>951 0406 0000000000 000</t>
  </si>
  <si>
    <t>951 0406 1100000000 000</t>
  </si>
  <si>
    <t>Муниципальная программа Камышевского сельского поселения "Управление муниципальным имуществом"</t>
  </si>
  <si>
    <t>951 0406 1130000000 000</t>
  </si>
  <si>
    <t xml:space="preserve">Подпрограмма "Обеспечение безопасности гидротехнических сооружений" </t>
  </si>
  <si>
    <t>951 0406 1130026300 000</t>
  </si>
  <si>
    <t>Изготовление страховых полисов на гидротехнические сооружения в рамках подпрограммы "Обеспечение безопасности гидротехнических сооружений" муниципальной программы "Управление муниципальным имуществом"</t>
  </si>
  <si>
    <t>951 0406 1130026300 200</t>
  </si>
  <si>
    <t>951 0406 1130026300 240</t>
  </si>
  <si>
    <t>951 0406 1130026300 244</t>
  </si>
  <si>
    <t>951 0412 0000000000 000</t>
  </si>
  <si>
    <t>951 0412 1100000000 000</t>
  </si>
  <si>
    <t>951 0412 1110000000 000</t>
  </si>
  <si>
    <t>Подрограмма "Управление муниципальным имуществом" муниципальной программы Камышевского сельского поселения "Управление муниципальным имуществом"</t>
  </si>
  <si>
    <t>951 0412 1110026010 000</t>
  </si>
  <si>
    <t>Расходы на проведение работ по определению рыночной стоимости права аренды, права продажи объектов недвижимого имущества в рамках подпрограммы "Управление муниципальным имуществом" муниципальной программы Камышевского сельского поселения "Управление муниципальным имуществом"</t>
  </si>
  <si>
    <t>951 0412 1110026010 200</t>
  </si>
  <si>
    <t>951 0412 1110026010 240</t>
  </si>
  <si>
    <t>951 0412 1110026010 244</t>
  </si>
  <si>
    <t>951 0412 1110026160 000</t>
  </si>
  <si>
    <t>951 0412 1110026160 200</t>
  </si>
  <si>
    <t>951 0412 1110026160 240</t>
  </si>
  <si>
    <t>951 0412 1110026160 244</t>
  </si>
  <si>
    <t>Расходы на оформление технической документации на объекты недвижимого имущества в рамках подрограммы "Управление муниципальным имуществом" муниципальной программы Камышевского сельского поселения "Управление муниципальным имуществом"</t>
  </si>
  <si>
    <t>951 0500 0000000000 000</t>
  </si>
  <si>
    <t>951 0501 0000000000 000</t>
  </si>
  <si>
    <t>951 0501 0100000000 000</t>
  </si>
  <si>
    <t>Муниципальная программа Камышевского сельского поселения "Обеспечение качественными жилищно-коммунальными услугами населения Камышевского сельского поселения"</t>
  </si>
  <si>
    <t>951 0501 0110000000 000</t>
  </si>
  <si>
    <t xml:space="preserve">Подпрограмма "Создание условий для обеспечения качественными коммунальными услугами населения Камышевского сельского поселения" </t>
  </si>
  <si>
    <t>951 0501 0110026100 000</t>
  </si>
  <si>
    <t>Расходы на коммунальное хозяйство в рамках подпрограммы "Создание условий для обеспечения качественными коммунальными услугами населения Камышевского сельского поселения" муниципальной программы Камышевского сельского поселения "Обеспечение качественными жилищно-коммунальными услугами населения Камышевского сельского поселения"</t>
  </si>
  <si>
    <t>951 0501 0110026100 200</t>
  </si>
  <si>
    <t>951 0501 0110026100 240</t>
  </si>
  <si>
    <t>951 0501 0110026100 244</t>
  </si>
  <si>
    <t>951 0503 0000000000 000</t>
  </si>
  <si>
    <t>951 0503 0100000000 000</t>
  </si>
  <si>
    <t>951 0503 0120000000 000</t>
  </si>
  <si>
    <t>Подпрограмма "Благоустройство территории Камышевского сельского поселения" муниципальной программы Камышевского сельского поселения "Обеспечение качественными жилищно-коммунальными услугами населения Камышевского сельского поселения"</t>
  </si>
  <si>
    <t>951 0503 0120026040 000</t>
  </si>
  <si>
    <t>Расходы на проведение мероприятий по благоустройству территории в рамках подпрограммы "Благоустройство территории Камышевского сельского поселения" муниципальной программы Камышевского сельского поселения "Обеспечение качественными жилищно-коммунальными услугами населения Камышевского сельского поселения"</t>
  </si>
  <si>
    <t>951 0503 0120026040 200</t>
  </si>
  <si>
    <t>951 0503 0120026040 240</t>
  </si>
  <si>
    <t>951 0503 0120026040 244</t>
  </si>
  <si>
    <t>951 0503 0120026040 247</t>
  </si>
  <si>
    <t>951 0503 0700000000 000</t>
  </si>
  <si>
    <t>Муниципальная программа Камышевского сельского поселения "Энергоэффективность и развитие энергетики"</t>
  </si>
  <si>
    <t>951 0503 0720000000 000</t>
  </si>
  <si>
    <t>Подпрограмма "Развитие и модернизация электрических сетей, включая сети уличного освещения"</t>
  </si>
  <si>
    <t>951 0503 0720026250 000</t>
  </si>
  <si>
    <t>Мероприятия по повышению энергетической эффективности систем освещения в рамках подпрограммы "Развитие и модернизация электрических сетей, включая сети уличного освещения" вмуниципальной программы Камышевского сельского поселения "Энергоэффективность и развитие энергетики"</t>
  </si>
  <si>
    <t>951 0503 0720026250 200</t>
  </si>
  <si>
    <t>951 0503 0720026250 240</t>
  </si>
  <si>
    <t>951 0503 0720026250 244</t>
  </si>
  <si>
    <t>951 0800 0000000000 000</t>
  </si>
  <si>
    <t>951 0801 0000000000 000</t>
  </si>
  <si>
    <t>951 0801 0400000000 000</t>
  </si>
  <si>
    <t>Муниципальная программа Камышевского сельского поселения "Развитие культуры"</t>
  </si>
  <si>
    <t>951 0801 0410000000 000</t>
  </si>
  <si>
    <t>Подпрограмма "Развитие культуры в Камышевском сельском поселении" муниципальной программы Камышевского сельского поселения "Развитие культуры"</t>
  </si>
  <si>
    <t>951 0801 0410000590 000</t>
  </si>
  <si>
    <t>Расходы на обеспечение деятельности (оказание услуг) муниципальных учреждений Камышевского сельского поселения в рамках подпрограммы "Развитие культуры в Камышевском сельском поселении" муниципальной программы Камышевского сельского поселения "Развитие культуры"</t>
  </si>
  <si>
    <t>951 0801 0410000590 600</t>
  </si>
  <si>
    <t>951 0801 0410000590 610</t>
  </si>
  <si>
    <t>951 0801 0410000590 611</t>
  </si>
  <si>
    <t>Предоставление субсидий бюджетным,автономным учреждениям и иным некомерческим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</si>
  <si>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</si>
  <si>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</si>
  <si>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951 1000 0000000000 000</t>
  </si>
  <si>
    <t>951 1001 0000000000 000</t>
  </si>
  <si>
    <t>951 1001 0600000000 000</t>
  </si>
  <si>
    <t>951 1001 0610000000 000</t>
  </si>
  <si>
    <t>Подпрограмма "Развитие муниципального управления и муниципальной службы в Камышевском сельском поселении, профессиональное развитие лиц, занятых в системе местного самоуправления" муниципальной программы Камышевского сельского поселения "Муниципальная политика"</t>
  </si>
  <si>
    <t>951 1001 0610013010 000</t>
  </si>
  <si>
    <t>Выплата ежемесячной доплаты к пенсии за выслугу лет лицам, замещавшим муниципальные должности и должности муниципальной службы в органах местного самоуправления Камышевского сельского поселения муниципального образования "Камышевское сельское поселение" в рамках подпрограммы "Развитие муниципального управления и муниципальной службы в Камышевском сельском поселении, профессиональное развитие лиц, занятых в системе местного самоуправления" муниципальной программы Камышевского сельского поселения "Муниципальная политика"</t>
  </si>
  <si>
    <t>951 1001 0610013010 300</t>
  </si>
  <si>
    <t>951 1001 0610013010 310</t>
  </si>
  <si>
    <t>951 1001 0610013010 312</t>
  </si>
  <si>
    <t>951 1400 0000000000 000</t>
  </si>
  <si>
    <t>951 1403 0000000000 000</t>
  </si>
  <si>
    <t>951 1403 1000000000 000</t>
  </si>
  <si>
    <t>951 1403 1020000000 000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</si>
  <si>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Камышевского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</si>
  <si>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000 1403 1020086040 000</t>
  </si>
  <si>
    <t>000 1403 1020086040 500</t>
  </si>
  <si>
    <t>000 1403 1020086040 540</t>
  </si>
  <si>
    <t>Руководитель ___________________ Богданова С.А.</t>
  </si>
  <si>
    <t>Главный бухгалтер ____________ Богданова М.Ю.</t>
  </si>
  <si>
    <t>Руководитель финансово-экономической службы ________________ Словаева А.А.</t>
  </si>
  <si>
    <t>951 11406025100000430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</si>
  <si>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</si>
  <si>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</si>
  <si>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</si>
  <si>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951 20210000000000150</t>
  </si>
  <si>
    <t>951 20215002000000150</t>
  </si>
  <si>
    <t>951 20215002100000150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</si>
  <si>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</si>
  <si>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</si>
  <si>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</si>
  <si>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951 20700000000000000</t>
  </si>
  <si>
    <t>951 20705000100000150</t>
  </si>
  <si>
    <t>951 20705030100000150</t>
  </si>
  <si>
    <t>ПРОЧИЕ БЕЗВОЗМЕЗДНЫЕ ПОСТУПЛЕНИЯ</t>
  </si>
  <si>
    <t>Прочие безвозмездные поступления в бюджеты сельских поселений</t>
  </si>
  <si>
    <t>Закупка товаров, работ, услуг в целях капитального ремонта государственного (муниципального) имущества</t>
  </si>
  <si>
    <t>951 0113 0610000000 000</t>
  </si>
  <si>
    <t>Подпрограмма "Развитие муниципального управления и муниципальной службы в Камышевском сельском поселении, профессиональное развитие лиц, занятых в системе местного самоуправления"</t>
  </si>
  <si>
    <t>Обеспечение дополнительного профессионального развития муниципальных служащих и иных лиц, занятых в системе местного самоуправления Камышевского сельского поселения в рамках подпрограммы "Развитие муниципального управления и муниципальной службы в Камышевском сельском поселении, профессиональное развитие лиц, занятых в системе местного самоуправления" муниципальной программы Камышевского сельского поселения "Муниципальная политика"</t>
  </si>
  <si>
    <t xml:space="preserve">951 0113 0610026120 000 </t>
  </si>
  <si>
    <t xml:space="preserve">951 0113 0610026120 200 </t>
  </si>
  <si>
    <t xml:space="preserve">951 0113 0610026120 240 </t>
  </si>
  <si>
    <t xml:space="preserve">951 0113 0610026120 244 </t>
  </si>
  <si>
    <t>951 0113 0900000000 000</t>
  </si>
  <si>
    <t>Муниципальная программа Камышевского сельского поселения "Экономическое развитие и инновационная экономика"</t>
  </si>
  <si>
    <t>Подпрограмма "Развитие субъектов малого и среднего предпринимательства в Камышевском сельском поселении"</t>
  </si>
  <si>
    <t>951 0113 0920000000 000</t>
  </si>
  <si>
    <t>Оказание консультационной и информационной поддержки субъектов малого и среднего предпринимательства в рамках подпрограммы "Развитие субъектов малого и среднего предпринимательства в Камышевском сельском поселении" муниципальной программы Камышевского сельского поселения "Экономическое развитие и инновационная экономика"</t>
  </si>
  <si>
    <t>951 0113 0920026200 000</t>
  </si>
  <si>
    <t>951 0113 0920026200 200</t>
  </si>
  <si>
    <t>951 0113 0920026200 240</t>
  </si>
  <si>
    <t>951 0113 0920026200 244</t>
  </si>
  <si>
    <t>Иные непрограммные мероприятия</t>
  </si>
  <si>
    <t>951 0113 9990099990 100</t>
  </si>
  <si>
    <t>951 0113 9990099990 120</t>
  </si>
  <si>
    <t>951 0113 9990099990 122</t>
  </si>
  <si>
    <t>951 0113 9990099990 129</t>
  </si>
  <si>
    <t>Подпрограмма "Землеустройство"</t>
  </si>
  <si>
    <t>951 0412 1120000000 000</t>
  </si>
  <si>
    <t>Подготовка документов, содержащих необходимые сведения для осуществления государственного кадарствого учета земельных участков в рамках подпрограммы "Землеустройство" муниципальной программы Камышевского сельского поселения "Управление муниципальным имуществом"</t>
  </si>
  <si>
    <t xml:space="preserve">951 0412 1120026020 000 </t>
  </si>
  <si>
    <t xml:space="preserve">951 0412 1120026020 200 </t>
  </si>
  <si>
    <t xml:space="preserve">951 0412 1120026020 240 </t>
  </si>
  <si>
    <t xml:space="preserve">951 0412 1120026020 244 </t>
  </si>
  <si>
    <t>Расходы на проведение работ по определению рыночной стоимости права аренды, право продажи земельных участковв рамках подпрограммы "Землеустройство" муниципальной программы Камышевского сельского поселения "Управление муниципальным имуществом"</t>
  </si>
  <si>
    <t xml:space="preserve">951 0412 1120026030 000 </t>
  </si>
  <si>
    <t xml:space="preserve">951 0412 1120026030 200 </t>
  </si>
  <si>
    <t xml:space="preserve">951 0412 1120026030 240 </t>
  </si>
  <si>
    <t xml:space="preserve">951 0412 1120026030 244 </t>
  </si>
  <si>
    <t>Коммунальное хозяйство</t>
  </si>
  <si>
    <t>951 0502 0000000000 000</t>
  </si>
  <si>
    <t>Образование</t>
  </si>
  <si>
    <t>951 0700 0000000000 000</t>
  </si>
  <si>
    <t>951 0705 0000000000 000</t>
  </si>
  <si>
    <t>Профессиональная подготовка, переподготовка и повышение квалификации</t>
  </si>
  <si>
    <t>Культура</t>
  </si>
  <si>
    <t>951 0705 0600000000 000</t>
  </si>
  <si>
    <t xml:space="preserve"> Муниципальная программа Камышевского сельского поселения "Муниципальная политика"</t>
  </si>
  <si>
    <t>951 0705 0610000000 000</t>
  </si>
  <si>
    <t xml:space="preserve">951 0705 0610026120 000 </t>
  </si>
  <si>
    <t xml:space="preserve">951 0705 0610026120 200 </t>
  </si>
  <si>
    <t xml:space="preserve">951 0705 0610026120 240 </t>
  </si>
  <si>
    <t>951 0705 0610026120 244</t>
  </si>
  <si>
    <t>951 0801 0420000000 000</t>
  </si>
  <si>
    <t>Подпрограмма "Сохранение памятников истории и культуры"</t>
  </si>
  <si>
    <t>951 0801 0420026310 000</t>
  </si>
  <si>
    <t>951 0801 0420026310 200</t>
  </si>
  <si>
    <t>951 0801 0420026310 240</t>
  </si>
  <si>
    <t>951 0801 0420026310 243</t>
  </si>
  <si>
    <t>Расходы на разработку проектно-сметной документации на капитальный ремонт памятников в рамках подпрограммы "Развитие культуры в Камышевском сельском поселении"</t>
  </si>
  <si>
    <t>951 1100 0000000000 000</t>
  </si>
  <si>
    <t>ФИЗИЧЕСКАЯ КУЛЬТУРА И СПОРТ</t>
  </si>
  <si>
    <t>Массовый спорт</t>
  </si>
  <si>
    <t>951 1102 0000000000 000</t>
  </si>
  <si>
    <t>951 1102 0500000000 000</t>
  </si>
  <si>
    <t xml:space="preserve"> Муниципальная программа Камышевского сельского поселения "Развитие физической культуры и спорта"</t>
  </si>
  <si>
    <t>Подпрограмма "Развитие спортивной инфраструктуры и материально - технической базы в Камышевском сельском поселении"</t>
  </si>
  <si>
    <t xml:space="preserve">951 1102 0520000000 000 </t>
  </si>
  <si>
    <t xml:space="preserve">951 1102 0520026110 000 </t>
  </si>
  <si>
    <t>Расходы на приобретение оборудования и спортивного инвентаря в рамках подпрограммы "Развитие спортивной инфраструктуры и материально - техничексой базы в Камышевском сельском поселении" муниципальной программы Камышевского сельского поселения "Развитие физической культуры и спорта"</t>
  </si>
  <si>
    <t xml:space="preserve">951 1102 0520026110 200 </t>
  </si>
  <si>
    <t xml:space="preserve">951 1102 0520026110 240 </t>
  </si>
  <si>
    <t xml:space="preserve">951 1102 0520026110 244 </t>
  </si>
  <si>
    <t>Межбюджетные трансферты</t>
  </si>
  <si>
    <t>951 01050000000000000</t>
  </si>
  <si>
    <t>на 01.01.2024 года</t>
  </si>
  <si>
    <t>951 11600000000000000</t>
  </si>
  <si>
    <t>ШТРАФЫ, САНКЦИИ, ВОЗМЕЩЕНИЕ УЩЕРБА</t>
  </si>
  <si>
    <t>951 11607000000000140</t>
  </si>
  <si>
    <t>951 11607010000000140</t>
  </si>
  <si>
    <t>951 11607010100000140</t>
  </si>
  <si>
    <t>951 11406000000000430</t>
  </si>
  <si>
    <t>951 11406020000000430</t>
  </si>
  <si>
    <t>951 11610000000000140</t>
  </si>
  <si>
    <t>951 11610100000000140</t>
  </si>
  <si>
    <t>951 11610100100000140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</si>
  <si>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</si>
  <si>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</si>
  <si>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</si>
  <si>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</si>
  <si>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</si>
  <si>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</si>
  <si>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951 0501 0110026330 000</t>
  </si>
  <si>
    <t>951 0501 0110026330 200</t>
  </si>
  <si>
    <t>951 0501 0110026330 240</t>
  </si>
  <si>
    <t>951 0501 0110026330 244</t>
  </si>
  <si>
    <t>Расходы на текущий ремонт и содержание жилого помещения муниципального жилого фонда Камышевского сельского поселения в рамках подпрограммы "Создание условий для обеспечения качественными коммунальными услугами населения Камышевского сельского поселения" муниципальной программы Камышевского сельского поселения "Обеспечение качественными жилищно-коммунальными услугами населения Камышевского сельского поселения"</t>
  </si>
  <si>
    <t>951 0503 0120026040 400</t>
  </si>
  <si>
    <t>951 0503 0120026040 410</t>
  </si>
  <si>
    <t>951 0503 0120026040 414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</si>
  <si>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</si>
  <si>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</si>
  <si>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</si>
  <si>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"05"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</si>
</sst>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  <charset val="204"/>
    </font>
    <font>
      <b/>
      <sz val="8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left" wrapText="1"/>
    </xf>
    <xf numFmtId="0" fontId="2" fillId="0" borderId="30" xfId="0" applyNumberFormat="1" applyFont="1" applyBorder="1" applyAlignment="1" applyProtection="1">
      <alignment horizontal="left" vertical="center" wrapText="1"/>
    </xf>
    <xf numFmtId="49" fontId="8" fillId="0" borderId="30" xfId="0" applyNumberFormat="1" applyFont="1" applyBorder="1" applyAlignment="1" applyProtection="1">
      <alignment horizontal="left" vertical="center" wrapText="1"/>
    </xf>
    <xf numFmtId="0" fontId="8" fillId="0" borderId="30" xfId="0" applyNumberFormat="1" applyFont="1" applyBorder="1" applyAlignment="1" applyProtection="1">
      <alignment horizontal="left" vertical="center" wrapText="1"/>
    </xf>
    <xf numFmtId="49" fontId="8" fillId="0" borderId="30" xfId="0" applyNumberFormat="1" applyFont="1" applyBorder="1" applyAlignment="1" applyProtection="1">
      <alignment horizontal="center" vertical="center" wrapText="1"/>
    </xf>
    <xf numFmtId="4" fontId="8" fillId="0" borderId="30" xfId="0" applyNumberFormat="1" applyFont="1" applyBorder="1" applyAlignment="1" applyProtection="1">
      <alignment horizontal="right" vertical="center"/>
    </xf>
    <xf numFmtId="4" fontId="5" fillId="2" borderId="3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4" fontId="5" fillId="0" borderId="38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left" wrapText="1"/>
    </xf>
    <xf numFmtId="165" fontId="8" fillId="0" borderId="37" xfId="0" applyNumberFormat="1" applyFont="1" applyBorder="1" applyAlignment="1" applyProtection="1">
      <alignment horizontal="left" wrapText="1"/>
    </xf>
    <xf numFmtId="49" fontId="8" fillId="2" borderId="30" xfId="0" applyNumberFormat="1" applyFont="1" applyFill="1" applyBorder="1" applyAlignment="1" applyProtection="1">
      <alignment horizontal="left" vertical="center" wrapText="1"/>
    </xf>
    <xf numFmtId="49" fontId="11" fillId="0" borderId="30" xfId="0" applyNumberFormat="1" applyFont="1" applyBorder="1" applyAlignment="1" applyProtection="1">
      <alignment horizontal="left" vertical="center" wrapText="1"/>
    </xf>
    <xf numFmtId="49" fontId="11" fillId="0" borderId="30" xfId="0" applyNumberFormat="1" applyFont="1" applyBorder="1" applyAlignment="1" applyProtection="1">
      <alignment horizontal="center" vertical="center" wrapText="1"/>
    </xf>
    <xf numFmtId="4" fontId="11" fillId="0" borderId="30" xfId="0" applyNumberFormat="1" applyFont="1" applyBorder="1" applyAlignment="1" applyProtection="1">
      <alignment horizontal="right" vertical="center"/>
    </xf>
    <xf numFmtId="49" fontId="11" fillId="0" borderId="40" xfId="0" applyNumberFormat="1" applyFont="1" applyBorder="1" applyAlignment="1" applyProtection="1">
      <alignment horizontal="left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11" fillId="2" borderId="30" xfId="0" applyNumberFormat="1" applyFont="1" applyFill="1" applyBorder="1" applyAlignment="1" applyProtection="1">
      <alignment horizontal="left" vertical="center" wrapText="1"/>
    </xf>
    <xf numFmtId="49" fontId="5" fillId="2" borderId="30" xfId="0" applyNumberFormat="1" applyFont="1" applyFill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/>
    </xf>
    <xf numFmtId="0" fontId="0" fillId="0" borderId="32" xfId="0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8" fillId="0" borderId="31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8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vertical="center"/>
    </xf>
    <xf numFmtId="49" fontId="2" fillId="2" borderId="32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4" fontId="12" fillId="2" borderId="30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opLeftCell="A5" workbookViewId="0">
      <selection activeCell="J22" sqref="J22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2.75" customHeight="1" x14ac:dyDescent="0.2">
      <c r="G1" s="94" t="s">
        <v>152</v>
      </c>
      <c r="H1" s="95"/>
      <c r="I1" s="95"/>
      <c r="J1" s="95"/>
    </row>
    <row r="2" spans="1:10" ht="12.75" customHeight="1" x14ac:dyDescent="0.2">
      <c r="G2" s="95"/>
      <c r="H2" s="95"/>
      <c r="I2" s="95"/>
      <c r="J2" s="95"/>
    </row>
    <row r="3" spans="1:10" ht="16.899999999999999" customHeight="1" x14ac:dyDescent="0.25">
      <c r="A3" s="96" t="s">
        <v>0</v>
      </c>
      <c r="B3" s="96"/>
      <c r="C3" s="96"/>
      <c r="D3" s="96"/>
      <c r="E3" s="96"/>
      <c r="F3" s="96"/>
      <c r="G3" s="96"/>
      <c r="H3" s="96"/>
      <c r="I3" s="1"/>
      <c r="J3" s="1"/>
    </row>
    <row r="4" spans="1:10" ht="16.899999999999999" customHeight="1" x14ac:dyDescent="0.25">
      <c r="A4" s="96" t="s">
        <v>1</v>
      </c>
      <c r="B4" s="96"/>
      <c r="C4" s="96"/>
      <c r="D4" s="96"/>
      <c r="E4" s="96"/>
      <c r="F4" s="96"/>
      <c r="G4" s="96"/>
      <c r="H4" s="96"/>
      <c r="I4" s="2"/>
      <c r="J4" s="3"/>
    </row>
    <row r="5" spans="1:10" ht="16.899999999999999" customHeight="1" thickBot="1" x14ac:dyDescent="0.3">
      <c r="A5" s="96" t="s">
        <v>2</v>
      </c>
      <c r="B5" s="96"/>
      <c r="C5" s="96"/>
      <c r="D5" s="96"/>
      <c r="E5" s="96"/>
      <c r="F5" s="96"/>
      <c r="G5" s="96"/>
      <c r="H5" s="96"/>
      <c r="I5" s="4"/>
      <c r="J5" s="5" t="s">
        <v>3</v>
      </c>
    </row>
    <row r="6" spans="1:10" ht="16.899999999999999" customHeight="1" x14ac:dyDescent="0.25">
      <c r="A6" s="96" t="s">
        <v>4</v>
      </c>
      <c r="B6" s="96"/>
      <c r="C6" s="96"/>
      <c r="D6" s="96"/>
      <c r="E6" s="96"/>
      <c r="F6" s="96"/>
      <c r="G6" s="96"/>
      <c r="H6" s="96"/>
      <c r="I6" s="6" t="s">
        <v>5</v>
      </c>
      <c r="J6" s="7" t="s">
        <v>6</v>
      </c>
    </row>
    <row r="7" spans="1:10" x14ac:dyDescent="0.2">
      <c r="A7" s="97" t="s">
        <v>489</v>
      </c>
      <c r="B7" s="97"/>
      <c r="C7" s="97"/>
      <c r="D7" s="97"/>
      <c r="E7" s="97"/>
      <c r="F7" s="97"/>
      <c r="G7" s="97"/>
      <c r="H7" s="97"/>
      <c r="I7" s="9" t="s">
        <v>7</v>
      </c>
      <c r="J7" s="10">
        <v>45292</v>
      </c>
    </row>
    <row r="8" spans="1:10" ht="36.950000000000003" customHeight="1" x14ac:dyDescent="0.2">
      <c r="A8" s="104" t="s">
        <v>9</v>
      </c>
      <c r="B8" s="11"/>
      <c r="C8" s="11"/>
      <c r="D8" s="8"/>
      <c r="E8" s="8"/>
      <c r="F8" s="8"/>
      <c r="G8" s="8"/>
      <c r="H8" s="8"/>
      <c r="I8" s="9" t="s">
        <v>10</v>
      </c>
      <c r="J8" s="12" t="s">
        <v>20</v>
      </c>
    </row>
    <row r="9" spans="1:10" ht="36.950000000000003" customHeight="1" x14ac:dyDescent="0.2">
      <c r="A9" s="104"/>
      <c r="B9" s="105" t="s">
        <v>17</v>
      </c>
      <c r="C9" s="106"/>
      <c r="D9" s="106"/>
      <c r="E9" s="106"/>
      <c r="F9" s="106"/>
      <c r="G9" s="106"/>
      <c r="H9" s="106"/>
      <c r="I9" s="9" t="s">
        <v>11</v>
      </c>
      <c r="J9" s="12" t="s">
        <v>21</v>
      </c>
    </row>
    <row r="10" spans="1:10" x14ac:dyDescent="0.2">
      <c r="A10" s="9" t="s">
        <v>12</v>
      </c>
      <c r="B10" s="77" t="s">
        <v>151</v>
      </c>
      <c r="C10" s="77"/>
      <c r="D10" s="77"/>
      <c r="E10" s="77"/>
      <c r="F10" s="77"/>
      <c r="G10" s="77"/>
      <c r="H10" s="77"/>
      <c r="I10" s="9" t="s">
        <v>13</v>
      </c>
      <c r="J10" s="12" t="s">
        <v>22</v>
      </c>
    </row>
    <row r="11" spans="1:10" x14ac:dyDescent="0.2">
      <c r="A11" s="9" t="s">
        <v>18</v>
      </c>
      <c r="B11" s="9"/>
      <c r="C11" s="9"/>
      <c r="D11" s="9"/>
      <c r="E11" s="6"/>
      <c r="F11" s="6"/>
      <c r="G11" s="6"/>
      <c r="H11" s="6"/>
      <c r="I11" s="9"/>
      <c r="J11" s="13"/>
    </row>
    <row r="12" spans="1:10" ht="13.5" thickBot="1" x14ac:dyDescent="0.25">
      <c r="A12" s="9" t="s">
        <v>19</v>
      </c>
      <c r="B12" s="9"/>
      <c r="C12" s="14"/>
      <c r="D12" s="14"/>
      <c r="E12" s="6"/>
      <c r="F12" s="6"/>
      <c r="G12" s="6"/>
      <c r="H12" s="6"/>
      <c r="I12" s="9" t="s">
        <v>14</v>
      </c>
      <c r="J12" s="15" t="s">
        <v>15</v>
      </c>
    </row>
    <row r="13" spans="1:10" ht="16.899999999999999" customHeight="1" thickBot="1" x14ac:dyDescent="0.3">
      <c r="A13" s="96" t="s">
        <v>16</v>
      </c>
      <c r="B13" s="96"/>
      <c r="C13" s="96"/>
      <c r="D13" s="96"/>
      <c r="E13" s="96"/>
      <c r="F13" s="96"/>
      <c r="G13" s="96"/>
      <c r="H13" s="96"/>
      <c r="I13" s="96"/>
      <c r="J13" s="16"/>
    </row>
    <row r="14" spans="1:10" ht="13.5" customHeight="1" x14ac:dyDescent="0.2">
      <c r="A14" s="98" t="s">
        <v>23</v>
      </c>
      <c r="B14" s="101" t="s">
        <v>24</v>
      </c>
      <c r="C14" s="71" t="s">
        <v>25</v>
      </c>
      <c r="D14" s="72"/>
      <c r="E14" s="68" t="s">
        <v>26</v>
      </c>
      <c r="F14" s="87" t="s">
        <v>27</v>
      </c>
      <c r="G14" s="88"/>
      <c r="H14" s="88"/>
      <c r="I14" s="89"/>
      <c r="J14" s="78" t="s">
        <v>28</v>
      </c>
    </row>
    <row r="15" spans="1:10" ht="9.9499999999999993" customHeight="1" x14ac:dyDescent="0.2">
      <c r="A15" s="99"/>
      <c r="B15" s="102"/>
      <c r="C15" s="73"/>
      <c r="D15" s="74"/>
      <c r="E15" s="69"/>
      <c r="F15" s="84" t="s">
        <v>29</v>
      </c>
      <c r="G15" s="84" t="s">
        <v>30</v>
      </c>
      <c r="H15" s="84" t="s">
        <v>31</v>
      </c>
      <c r="I15" s="81" t="s">
        <v>32</v>
      </c>
      <c r="J15" s="79"/>
    </row>
    <row r="16" spans="1:10" ht="9.9499999999999993" customHeight="1" x14ac:dyDescent="0.2">
      <c r="A16" s="99"/>
      <c r="B16" s="102"/>
      <c r="C16" s="73"/>
      <c r="D16" s="74"/>
      <c r="E16" s="69"/>
      <c r="F16" s="69"/>
      <c r="G16" s="85"/>
      <c r="H16" s="85"/>
      <c r="I16" s="82"/>
      <c r="J16" s="79"/>
    </row>
    <row r="17" spans="1:10" ht="9.9499999999999993" customHeight="1" x14ac:dyDescent="0.2">
      <c r="A17" s="99"/>
      <c r="B17" s="102"/>
      <c r="C17" s="73"/>
      <c r="D17" s="74"/>
      <c r="E17" s="69"/>
      <c r="F17" s="69"/>
      <c r="G17" s="85"/>
      <c r="H17" s="85"/>
      <c r="I17" s="82"/>
      <c r="J17" s="79"/>
    </row>
    <row r="18" spans="1:10" ht="9.9499999999999993" customHeight="1" x14ac:dyDescent="0.2">
      <c r="A18" s="99"/>
      <c r="B18" s="102"/>
      <c r="C18" s="73"/>
      <c r="D18" s="74"/>
      <c r="E18" s="69"/>
      <c r="F18" s="69"/>
      <c r="G18" s="85"/>
      <c r="H18" s="85"/>
      <c r="I18" s="82"/>
      <c r="J18" s="79"/>
    </row>
    <row r="19" spans="1:10" ht="9.9499999999999993" customHeight="1" x14ac:dyDescent="0.2">
      <c r="A19" s="99"/>
      <c r="B19" s="102"/>
      <c r="C19" s="73"/>
      <c r="D19" s="74"/>
      <c r="E19" s="69"/>
      <c r="F19" s="69"/>
      <c r="G19" s="85"/>
      <c r="H19" s="85"/>
      <c r="I19" s="82"/>
      <c r="J19" s="79"/>
    </row>
    <row r="20" spans="1:10" ht="19.5" customHeight="1" x14ac:dyDescent="0.2">
      <c r="A20" s="100"/>
      <c r="B20" s="103"/>
      <c r="C20" s="75"/>
      <c r="D20" s="76"/>
      <c r="E20" s="70"/>
      <c r="F20" s="70"/>
      <c r="G20" s="86"/>
      <c r="H20" s="86"/>
      <c r="I20" s="83"/>
      <c r="J20" s="80"/>
    </row>
    <row r="21" spans="1:10" ht="14.25" customHeight="1" thickBot="1" x14ac:dyDescent="0.25">
      <c r="A21" s="18">
        <v>1</v>
      </c>
      <c r="B21" s="18">
        <v>2</v>
      </c>
      <c r="C21" s="90">
        <v>3</v>
      </c>
      <c r="D21" s="91"/>
      <c r="E21" s="20" t="s">
        <v>33</v>
      </c>
      <c r="F21" s="21" t="s">
        <v>34</v>
      </c>
      <c r="G21" s="20" t="s">
        <v>35</v>
      </c>
      <c r="H21" s="20" t="s">
        <v>36</v>
      </c>
      <c r="I21" s="20" t="s">
        <v>37</v>
      </c>
      <c r="J21" s="22" t="s">
        <v>38</v>
      </c>
    </row>
    <row r="22" spans="1:10" ht="21.4" customHeight="1" x14ac:dyDescent="0.2">
      <c r="A22" s="23" t="s">
        <v>39</v>
      </c>
      <c r="B22" s="24" t="s">
        <v>40</v>
      </c>
      <c r="C22" s="92" t="s">
        <v>42</v>
      </c>
      <c r="D22" s="93"/>
      <c r="E22" s="25">
        <f>E24+E28+E34+E38+E49</f>
        <v>4374289</v>
      </c>
      <c r="F22" s="25">
        <f>F24+F28+F34+F38+F42+F49</f>
        <v>8267202.5200000005</v>
      </c>
      <c r="G22" s="25" t="s">
        <v>41</v>
      </c>
      <c r="H22" s="25" t="s">
        <v>41</v>
      </c>
      <c r="I22" s="25">
        <f>F22</f>
        <v>8267202.5200000005</v>
      </c>
      <c r="J22" s="48" t="s">
        <v>41</v>
      </c>
    </row>
    <row r="23" spans="1:10" x14ac:dyDescent="0.2">
      <c r="A23" s="26" t="s">
        <v>44</v>
      </c>
      <c r="B23" s="27"/>
      <c r="C23" s="64"/>
      <c r="D23" s="65"/>
      <c r="E23" s="28"/>
      <c r="F23" s="28"/>
      <c r="G23" s="28"/>
      <c r="H23" s="28"/>
      <c r="I23" s="28"/>
      <c r="J23" s="28" t="s">
        <v>41</v>
      </c>
    </row>
    <row r="24" spans="1:10" ht="24.6" customHeight="1" x14ac:dyDescent="0.2">
      <c r="A24" s="26" t="s">
        <v>153</v>
      </c>
      <c r="B24" s="27" t="s">
        <v>40</v>
      </c>
      <c r="C24" s="67" t="s">
        <v>156</v>
      </c>
      <c r="D24" s="67"/>
      <c r="E24" s="28">
        <v>2900</v>
      </c>
      <c r="F24" s="28">
        <v>3700</v>
      </c>
      <c r="G24" s="28" t="s">
        <v>41</v>
      </c>
      <c r="H24" s="28" t="s">
        <v>41</v>
      </c>
      <c r="I24" s="28">
        <v>3700</v>
      </c>
      <c r="J24" s="28" t="s">
        <v>41</v>
      </c>
    </row>
    <row r="25" spans="1:10" ht="37.15" customHeight="1" x14ac:dyDescent="0.2">
      <c r="A25" s="26" t="s">
        <v>154</v>
      </c>
      <c r="B25" s="27" t="s">
        <v>40</v>
      </c>
      <c r="C25" s="67" t="s">
        <v>157</v>
      </c>
      <c r="D25" s="67"/>
      <c r="E25" s="28">
        <v>2900</v>
      </c>
      <c r="F25" s="28">
        <v>3700</v>
      </c>
      <c r="G25" s="28" t="s">
        <v>41</v>
      </c>
      <c r="H25" s="28" t="s">
        <v>41</v>
      </c>
      <c r="I25" s="28">
        <v>3700</v>
      </c>
      <c r="J25" s="28" t="s">
        <v>41</v>
      </c>
    </row>
    <row r="26" spans="1:10" ht="65.25" customHeight="1" x14ac:dyDescent="0.2">
      <c r="A26" s="26" t="s">
        <v>155</v>
      </c>
      <c r="B26" s="27" t="s">
        <v>40</v>
      </c>
      <c r="C26" s="67" t="s">
        <v>158</v>
      </c>
      <c r="D26" s="67"/>
      <c r="E26" s="28">
        <v>2900</v>
      </c>
      <c r="F26" s="28">
        <v>3700</v>
      </c>
      <c r="G26" s="28" t="s">
        <v>41</v>
      </c>
      <c r="H26" s="28" t="s">
        <v>41</v>
      </c>
      <c r="I26" s="28">
        <v>3700</v>
      </c>
      <c r="J26" s="28" t="s">
        <v>41</v>
      </c>
    </row>
    <row r="27" spans="1:10" ht="59.45" customHeight="1" x14ac:dyDescent="0.2">
      <c r="A27" s="26" t="s">
        <v>155</v>
      </c>
      <c r="B27" s="27" t="s">
        <v>40</v>
      </c>
      <c r="C27" s="67" t="s">
        <v>159</v>
      </c>
      <c r="D27" s="67"/>
      <c r="E27" s="28" t="s">
        <v>41</v>
      </c>
      <c r="F27" s="28">
        <v>3700</v>
      </c>
      <c r="G27" s="28" t="s">
        <v>41</v>
      </c>
      <c r="H27" s="28" t="s">
        <v>41</v>
      </c>
      <c r="I27" s="28">
        <v>3700</v>
      </c>
      <c r="J27" s="28" t="s">
        <v>41</v>
      </c>
    </row>
    <row r="28" spans="1:10" ht="42" customHeight="1" x14ac:dyDescent="0.2">
      <c r="A28" s="26" t="s">
        <v>160</v>
      </c>
      <c r="B28" s="27" t="s">
        <v>40</v>
      </c>
      <c r="C28" s="67" t="s">
        <v>166</v>
      </c>
      <c r="D28" s="67"/>
      <c r="E28" s="28">
        <v>916300</v>
      </c>
      <c r="F28" s="28">
        <v>1780363.33</v>
      </c>
      <c r="G28" s="28" t="s">
        <v>41</v>
      </c>
      <c r="H28" s="28" t="s">
        <v>41</v>
      </c>
      <c r="I28" s="28">
        <v>1780363.33</v>
      </c>
      <c r="J28" s="28" t="s">
        <v>41</v>
      </c>
    </row>
    <row r="29" spans="1:10" ht="68.45" customHeight="1" x14ac:dyDescent="0.2">
      <c r="A29" s="29" t="s">
        <v>161</v>
      </c>
      <c r="B29" s="27" t="s">
        <v>40</v>
      </c>
      <c r="C29" s="67" t="s">
        <v>167</v>
      </c>
      <c r="D29" s="67"/>
      <c r="E29" s="28">
        <v>916300</v>
      </c>
      <c r="F29" s="28">
        <v>1780363.33</v>
      </c>
      <c r="G29" s="28" t="s">
        <v>41</v>
      </c>
      <c r="H29" s="28" t="s">
        <v>41</v>
      </c>
      <c r="I29" s="28">
        <v>1780363.33</v>
      </c>
      <c r="J29" s="28" t="s">
        <v>41</v>
      </c>
    </row>
    <row r="30" spans="1:10" ht="77.25" customHeight="1" x14ac:dyDescent="0.2">
      <c r="A30" s="29" t="s">
        <v>162</v>
      </c>
      <c r="B30" s="27" t="s">
        <v>40</v>
      </c>
      <c r="C30" s="67" t="s">
        <v>168</v>
      </c>
      <c r="D30" s="67"/>
      <c r="E30" s="28">
        <v>857600</v>
      </c>
      <c r="F30" s="28">
        <v>1722029.9</v>
      </c>
      <c r="G30" s="28" t="s">
        <v>41</v>
      </c>
      <c r="H30" s="28" t="s">
        <v>41</v>
      </c>
      <c r="I30" s="28">
        <v>1722029.9</v>
      </c>
      <c r="J30" s="28" t="s">
        <v>41</v>
      </c>
    </row>
    <row r="31" spans="1:10" ht="59.45" customHeight="1" x14ac:dyDescent="0.2">
      <c r="A31" s="26" t="s">
        <v>163</v>
      </c>
      <c r="B31" s="27" t="s">
        <v>40</v>
      </c>
      <c r="C31" s="67" t="s">
        <v>169</v>
      </c>
      <c r="D31" s="67"/>
      <c r="E31" s="28">
        <v>857600</v>
      </c>
      <c r="F31" s="28">
        <v>1722029.9</v>
      </c>
      <c r="G31" s="28" t="s">
        <v>41</v>
      </c>
      <c r="H31" s="28" t="s">
        <v>41</v>
      </c>
      <c r="I31" s="28">
        <v>1722029.9</v>
      </c>
      <c r="J31" s="28" t="s">
        <v>41</v>
      </c>
    </row>
    <row r="32" spans="1:10" ht="80.25" customHeight="1" x14ac:dyDescent="0.2">
      <c r="A32" s="29" t="s">
        <v>164</v>
      </c>
      <c r="B32" s="27" t="s">
        <v>40</v>
      </c>
      <c r="C32" s="67" t="s">
        <v>170</v>
      </c>
      <c r="D32" s="67"/>
      <c r="E32" s="28">
        <v>58700</v>
      </c>
      <c r="F32" s="28">
        <v>58333.43</v>
      </c>
      <c r="G32" s="28" t="s">
        <v>41</v>
      </c>
      <c r="H32" s="28" t="s">
        <v>41</v>
      </c>
      <c r="I32" s="28">
        <v>58333.43</v>
      </c>
      <c r="J32" s="28">
        <f>E32-F32</f>
        <v>366.56999999999971</v>
      </c>
    </row>
    <row r="33" spans="1:10" ht="59.45" customHeight="1" x14ac:dyDescent="0.2">
      <c r="A33" s="26" t="s">
        <v>165</v>
      </c>
      <c r="B33" s="27" t="s">
        <v>40</v>
      </c>
      <c r="C33" s="67" t="s">
        <v>171</v>
      </c>
      <c r="D33" s="67"/>
      <c r="E33" s="28">
        <v>58700</v>
      </c>
      <c r="F33" s="28">
        <v>58333.43</v>
      </c>
      <c r="G33" s="28" t="s">
        <v>41</v>
      </c>
      <c r="H33" s="28" t="s">
        <v>41</v>
      </c>
      <c r="I33" s="28">
        <v>58333.43</v>
      </c>
      <c r="J33" s="28">
        <f>E33-F33</f>
        <v>366.56999999999971</v>
      </c>
    </row>
    <row r="34" spans="1:10" ht="25.9" customHeight="1" x14ac:dyDescent="0.2">
      <c r="A34" s="26" t="s">
        <v>172</v>
      </c>
      <c r="B34" s="27" t="s">
        <v>40</v>
      </c>
      <c r="C34" s="67" t="s">
        <v>176</v>
      </c>
      <c r="D34" s="67"/>
      <c r="E34" s="28">
        <v>37600</v>
      </c>
      <c r="F34" s="28">
        <v>37940</v>
      </c>
      <c r="G34" s="28" t="s">
        <v>41</v>
      </c>
      <c r="H34" s="28" t="s">
        <v>41</v>
      </c>
      <c r="I34" s="28">
        <v>37940</v>
      </c>
      <c r="J34" s="28" t="s">
        <v>41</v>
      </c>
    </row>
    <row r="35" spans="1:10" ht="21.6" customHeight="1" x14ac:dyDescent="0.2">
      <c r="A35" s="26" t="s">
        <v>173</v>
      </c>
      <c r="B35" s="27" t="s">
        <v>40</v>
      </c>
      <c r="C35" s="67" t="s">
        <v>177</v>
      </c>
      <c r="D35" s="67"/>
      <c r="E35" s="28">
        <v>37600</v>
      </c>
      <c r="F35" s="28">
        <v>37940</v>
      </c>
      <c r="G35" s="28" t="s">
        <v>41</v>
      </c>
      <c r="H35" s="28" t="s">
        <v>41</v>
      </c>
      <c r="I35" s="28">
        <v>37940</v>
      </c>
      <c r="J35" s="28" t="s">
        <v>41</v>
      </c>
    </row>
    <row r="36" spans="1:10" ht="25.9" customHeight="1" x14ac:dyDescent="0.2">
      <c r="A36" s="26" t="s">
        <v>174</v>
      </c>
      <c r="B36" s="27" t="s">
        <v>40</v>
      </c>
      <c r="C36" s="67" t="s">
        <v>178</v>
      </c>
      <c r="D36" s="67"/>
      <c r="E36" s="28">
        <v>37600</v>
      </c>
      <c r="F36" s="28">
        <v>37940</v>
      </c>
      <c r="G36" s="28" t="s">
        <v>41</v>
      </c>
      <c r="H36" s="28" t="s">
        <v>41</v>
      </c>
      <c r="I36" s="28">
        <v>37940</v>
      </c>
      <c r="J36" s="28" t="s">
        <v>41</v>
      </c>
    </row>
    <row r="37" spans="1:10" ht="33.6" customHeight="1" x14ac:dyDescent="0.2">
      <c r="A37" s="26" t="s">
        <v>175</v>
      </c>
      <c r="B37" s="27" t="s">
        <v>40</v>
      </c>
      <c r="C37" s="67" t="s">
        <v>179</v>
      </c>
      <c r="D37" s="67"/>
      <c r="E37" s="28">
        <v>37600</v>
      </c>
      <c r="F37" s="28">
        <v>37940</v>
      </c>
      <c r="G37" s="28" t="s">
        <v>41</v>
      </c>
      <c r="H37" s="28" t="s">
        <v>41</v>
      </c>
      <c r="I37" s="28">
        <v>37940</v>
      </c>
      <c r="J37" s="28" t="s">
        <v>41</v>
      </c>
    </row>
    <row r="38" spans="1:10" ht="24.6" customHeight="1" x14ac:dyDescent="0.2">
      <c r="A38" s="26" t="s">
        <v>45</v>
      </c>
      <c r="B38" s="27" t="s">
        <v>40</v>
      </c>
      <c r="C38" s="64" t="s">
        <v>46</v>
      </c>
      <c r="D38" s="65"/>
      <c r="E38" s="28">
        <v>3067089</v>
      </c>
      <c r="F38" s="28">
        <v>5057569.5</v>
      </c>
      <c r="G38" s="28" t="s">
        <v>41</v>
      </c>
      <c r="H38" s="28" t="s">
        <v>41</v>
      </c>
      <c r="I38" s="28">
        <v>5057569.5</v>
      </c>
      <c r="J38" s="28" t="s">
        <v>41</v>
      </c>
    </row>
    <row r="39" spans="1:10" ht="38.25" customHeight="1" x14ac:dyDescent="0.2">
      <c r="A39" s="40" t="s">
        <v>405</v>
      </c>
      <c r="B39" s="27" t="s">
        <v>40</v>
      </c>
      <c r="C39" s="64" t="s">
        <v>495</v>
      </c>
      <c r="D39" s="65"/>
      <c r="E39" s="28">
        <v>3067089</v>
      </c>
      <c r="F39" s="28">
        <v>5057569.5</v>
      </c>
      <c r="G39" s="28" t="s">
        <v>41</v>
      </c>
      <c r="H39" s="28" t="s">
        <v>41</v>
      </c>
      <c r="I39" s="28">
        <v>5057569.5</v>
      </c>
      <c r="J39" s="28" t="s">
        <v>41</v>
      </c>
    </row>
    <row r="40" spans="1:10" ht="45.75" customHeight="1" x14ac:dyDescent="0.2">
      <c r="A40" s="40" t="s">
        <v>406</v>
      </c>
      <c r="B40" s="27" t="s">
        <v>40</v>
      </c>
      <c r="C40" s="64" t="s">
        <v>496</v>
      </c>
      <c r="D40" s="65"/>
      <c r="E40" s="28">
        <v>3067089</v>
      </c>
      <c r="F40" s="28">
        <v>5057569.5</v>
      </c>
      <c r="G40" s="28" t="s">
        <v>41</v>
      </c>
      <c r="H40" s="28" t="s">
        <v>41</v>
      </c>
      <c r="I40" s="28">
        <v>5057569.5</v>
      </c>
      <c r="J40" s="28" t="s">
        <v>41</v>
      </c>
    </row>
    <row r="41" spans="1:10" ht="50.25" customHeight="1" x14ac:dyDescent="0.2">
      <c r="A41" s="40" t="s">
        <v>407</v>
      </c>
      <c r="B41" s="27" t="s">
        <v>40</v>
      </c>
      <c r="C41" s="64" t="s">
        <v>404</v>
      </c>
      <c r="D41" s="66"/>
      <c r="E41" s="28">
        <v>3067089</v>
      </c>
      <c r="F41" s="28">
        <v>5057569.5</v>
      </c>
      <c r="G41" s="28" t="s">
        <v>41</v>
      </c>
      <c r="H41" s="28" t="s">
        <v>41</v>
      </c>
      <c r="I41" s="28">
        <v>5057569.5</v>
      </c>
      <c r="J41" s="28" t="s">
        <v>41</v>
      </c>
    </row>
    <row r="42" spans="1:10" ht="23.45" customHeight="1" x14ac:dyDescent="0.2">
      <c r="A42" s="26" t="s">
        <v>491</v>
      </c>
      <c r="B42" s="27" t="s">
        <v>40</v>
      </c>
      <c r="C42" s="67" t="s">
        <v>490</v>
      </c>
      <c r="D42" s="67"/>
      <c r="E42" s="28" t="s">
        <v>41</v>
      </c>
      <c r="F42" s="28">
        <v>37229.69</v>
      </c>
      <c r="G42" s="28" t="s">
        <v>41</v>
      </c>
      <c r="H42" s="28" t="s">
        <v>41</v>
      </c>
      <c r="I42" s="28">
        <v>37229.69</v>
      </c>
      <c r="J42" s="28" t="s">
        <v>41</v>
      </c>
    </row>
    <row r="43" spans="1:10" ht="98.25" customHeight="1" x14ac:dyDescent="0.2">
      <c r="A43" s="26" t="s">
        <v>500</v>
      </c>
      <c r="B43" s="27" t="s">
        <v>40</v>
      </c>
      <c r="C43" s="67" t="s">
        <v>492</v>
      </c>
      <c r="D43" s="67"/>
      <c r="E43" s="28" t="s">
        <v>41</v>
      </c>
      <c r="F43" s="28">
        <v>29126.17</v>
      </c>
      <c r="G43" s="28" t="s">
        <v>41</v>
      </c>
      <c r="H43" s="28" t="s">
        <v>41</v>
      </c>
      <c r="I43" s="28">
        <v>29126.17</v>
      </c>
      <c r="J43" s="28" t="s">
        <v>41</v>
      </c>
    </row>
    <row r="44" spans="1:10" ht="54" customHeight="1" x14ac:dyDescent="0.2">
      <c r="A44" s="26" t="s">
        <v>501</v>
      </c>
      <c r="B44" s="27" t="s">
        <v>40</v>
      </c>
      <c r="C44" s="67" t="s">
        <v>493</v>
      </c>
      <c r="D44" s="67"/>
      <c r="E44" s="28" t="s">
        <v>41</v>
      </c>
      <c r="F44" s="28">
        <v>29126.17</v>
      </c>
      <c r="G44" s="28" t="s">
        <v>41</v>
      </c>
      <c r="H44" s="28" t="s">
        <v>41</v>
      </c>
      <c r="I44" s="28">
        <v>29126.17</v>
      </c>
      <c r="J44" s="28" t="s">
        <v>41</v>
      </c>
    </row>
    <row r="45" spans="1:10" ht="71.25" customHeight="1" x14ac:dyDescent="0.2">
      <c r="A45" s="26" t="s">
        <v>502</v>
      </c>
      <c r="B45" s="27" t="s">
        <v>40</v>
      </c>
      <c r="C45" s="67" t="s">
        <v>494</v>
      </c>
      <c r="D45" s="67"/>
      <c r="E45" s="28" t="s">
        <v>41</v>
      </c>
      <c r="F45" s="28">
        <v>29126.17</v>
      </c>
      <c r="G45" s="28" t="s">
        <v>41</v>
      </c>
      <c r="H45" s="28" t="s">
        <v>41</v>
      </c>
      <c r="I45" s="28">
        <v>29126.17</v>
      </c>
      <c r="J45" s="28" t="s">
        <v>41</v>
      </c>
    </row>
    <row r="46" spans="1:10" ht="27.6" customHeight="1" x14ac:dyDescent="0.2">
      <c r="A46" s="26" t="s">
        <v>503</v>
      </c>
      <c r="B46" s="27" t="s">
        <v>40</v>
      </c>
      <c r="C46" s="67" t="s">
        <v>497</v>
      </c>
      <c r="D46" s="67"/>
      <c r="E46" s="28" t="s">
        <v>41</v>
      </c>
      <c r="F46" s="28">
        <v>8103.52</v>
      </c>
      <c r="G46" s="28" t="s">
        <v>41</v>
      </c>
      <c r="H46" s="28" t="s">
        <v>41</v>
      </c>
      <c r="I46" s="28">
        <v>8103.52</v>
      </c>
      <c r="J46" s="28" t="s">
        <v>41</v>
      </c>
    </row>
    <row r="47" spans="1:10" ht="52.5" customHeight="1" x14ac:dyDescent="0.2">
      <c r="A47" s="26" t="s">
        <v>504</v>
      </c>
      <c r="B47" s="27" t="s">
        <v>40</v>
      </c>
      <c r="C47" s="67" t="s">
        <v>498</v>
      </c>
      <c r="D47" s="67"/>
      <c r="E47" s="28" t="s">
        <v>41</v>
      </c>
      <c r="F47" s="28">
        <v>8103.52</v>
      </c>
      <c r="G47" s="28" t="s">
        <v>41</v>
      </c>
      <c r="H47" s="28" t="s">
        <v>41</v>
      </c>
      <c r="I47" s="28">
        <v>8103.52</v>
      </c>
      <c r="J47" s="28" t="s">
        <v>41</v>
      </c>
    </row>
    <row r="48" spans="1:10" ht="60" customHeight="1" x14ac:dyDescent="0.2">
      <c r="A48" s="26" t="s">
        <v>505</v>
      </c>
      <c r="B48" s="27" t="s">
        <v>40</v>
      </c>
      <c r="C48" s="64" t="s">
        <v>499</v>
      </c>
      <c r="D48" s="66"/>
      <c r="E48" s="28" t="s">
        <v>41</v>
      </c>
      <c r="F48" s="28">
        <v>8103.52</v>
      </c>
      <c r="G48" s="28" t="s">
        <v>41</v>
      </c>
      <c r="H48" s="28" t="s">
        <v>41</v>
      </c>
      <c r="I48" s="28">
        <v>8103.52</v>
      </c>
      <c r="J48" s="28" t="s">
        <v>41</v>
      </c>
    </row>
    <row r="49" spans="1:10" ht="27.6" customHeight="1" x14ac:dyDescent="0.2">
      <c r="A49" s="26" t="s">
        <v>180</v>
      </c>
      <c r="B49" s="27" t="s">
        <v>40</v>
      </c>
      <c r="C49" s="67" t="s">
        <v>187</v>
      </c>
      <c r="D49" s="67"/>
      <c r="E49" s="28">
        <v>350400</v>
      </c>
      <c r="F49" s="28">
        <v>1350400</v>
      </c>
      <c r="G49" s="28" t="s">
        <v>41</v>
      </c>
      <c r="H49" s="28" t="s">
        <v>41</v>
      </c>
      <c r="I49" s="28">
        <v>1350400</v>
      </c>
      <c r="J49" s="28" t="s">
        <v>41</v>
      </c>
    </row>
    <row r="50" spans="1:10" ht="27.6" customHeight="1" x14ac:dyDescent="0.2">
      <c r="A50" s="26" t="s">
        <v>181</v>
      </c>
      <c r="B50" s="27" t="s">
        <v>40</v>
      </c>
      <c r="C50" s="67" t="s">
        <v>188</v>
      </c>
      <c r="D50" s="67"/>
      <c r="E50" s="28">
        <v>350400</v>
      </c>
      <c r="F50" s="28">
        <v>350400</v>
      </c>
      <c r="G50" s="28" t="s">
        <v>41</v>
      </c>
      <c r="H50" s="28" t="s">
        <v>41</v>
      </c>
      <c r="I50" s="28">
        <v>350400</v>
      </c>
      <c r="J50" s="28" t="s">
        <v>41</v>
      </c>
    </row>
    <row r="51" spans="1:10" ht="27.6" customHeight="1" x14ac:dyDescent="0.2">
      <c r="A51" s="26" t="s">
        <v>411</v>
      </c>
      <c r="B51" s="27" t="s">
        <v>40</v>
      </c>
      <c r="C51" s="62" t="s">
        <v>408</v>
      </c>
      <c r="D51" s="63"/>
      <c r="E51" s="28">
        <v>220100</v>
      </c>
      <c r="F51" s="28">
        <v>220100</v>
      </c>
      <c r="G51" s="28" t="s">
        <v>41</v>
      </c>
      <c r="H51" s="28" t="s">
        <v>41</v>
      </c>
      <c r="I51" s="28">
        <v>220100</v>
      </c>
      <c r="J51" s="28" t="s">
        <v>41</v>
      </c>
    </row>
    <row r="52" spans="1:10" ht="27.6" customHeight="1" x14ac:dyDescent="0.2">
      <c r="A52" s="26" t="s">
        <v>412</v>
      </c>
      <c r="B52" s="27" t="s">
        <v>40</v>
      </c>
      <c r="C52" s="62" t="s">
        <v>409</v>
      </c>
      <c r="D52" s="63"/>
      <c r="E52" s="28">
        <v>220100</v>
      </c>
      <c r="F52" s="28">
        <v>220100</v>
      </c>
      <c r="G52" s="28" t="s">
        <v>41</v>
      </c>
      <c r="H52" s="28" t="s">
        <v>41</v>
      </c>
      <c r="I52" s="28">
        <v>220100</v>
      </c>
      <c r="J52" s="28" t="s">
        <v>41</v>
      </c>
    </row>
    <row r="53" spans="1:10" ht="27.6" customHeight="1" x14ac:dyDescent="0.2">
      <c r="A53" s="26" t="s">
        <v>413</v>
      </c>
      <c r="B53" s="27" t="s">
        <v>40</v>
      </c>
      <c r="C53" s="62" t="s">
        <v>410</v>
      </c>
      <c r="D53" s="63"/>
      <c r="E53" s="28">
        <v>220100</v>
      </c>
      <c r="F53" s="28">
        <v>220100</v>
      </c>
      <c r="G53" s="28" t="s">
        <v>41</v>
      </c>
      <c r="H53" s="28" t="s">
        <v>41</v>
      </c>
      <c r="I53" s="28">
        <v>220100</v>
      </c>
      <c r="J53" s="28" t="s">
        <v>41</v>
      </c>
    </row>
    <row r="54" spans="1:10" ht="27.6" customHeight="1" x14ac:dyDescent="0.2">
      <c r="A54" s="26" t="s">
        <v>182</v>
      </c>
      <c r="B54" s="27" t="s">
        <v>40</v>
      </c>
      <c r="C54" s="67" t="s">
        <v>189</v>
      </c>
      <c r="D54" s="67"/>
      <c r="E54" s="28">
        <v>130300</v>
      </c>
      <c r="F54" s="28">
        <v>130300</v>
      </c>
      <c r="G54" s="28" t="s">
        <v>41</v>
      </c>
      <c r="H54" s="28" t="s">
        <v>41</v>
      </c>
      <c r="I54" s="28">
        <v>130300</v>
      </c>
      <c r="J54" s="28" t="s">
        <v>41</v>
      </c>
    </row>
    <row r="55" spans="1:10" ht="42.75" customHeight="1" x14ac:dyDescent="0.2">
      <c r="A55" s="26" t="s">
        <v>183</v>
      </c>
      <c r="B55" s="27" t="s">
        <v>40</v>
      </c>
      <c r="C55" s="67" t="s">
        <v>190</v>
      </c>
      <c r="D55" s="67"/>
      <c r="E55" s="28">
        <v>200</v>
      </c>
      <c r="F55" s="28">
        <v>200</v>
      </c>
      <c r="G55" s="28" t="s">
        <v>41</v>
      </c>
      <c r="H55" s="28" t="s">
        <v>41</v>
      </c>
      <c r="I55" s="28">
        <v>200</v>
      </c>
      <c r="J55" s="28" t="s">
        <v>41</v>
      </c>
    </row>
    <row r="56" spans="1:10" ht="39.75" customHeight="1" x14ac:dyDescent="0.2">
      <c r="A56" s="26" t="s">
        <v>184</v>
      </c>
      <c r="B56" s="27" t="s">
        <v>40</v>
      </c>
      <c r="C56" s="67" t="s">
        <v>191</v>
      </c>
      <c r="D56" s="67"/>
      <c r="E56" s="28">
        <v>200</v>
      </c>
      <c r="F56" s="28">
        <v>200</v>
      </c>
      <c r="G56" s="28" t="s">
        <v>41</v>
      </c>
      <c r="H56" s="28" t="s">
        <v>41</v>
      </c>
      <c r="I56" s="28">
        <v>200</v>
      </c>
      <c r="J56" s="28" t="s">
        <v>41</v>
      </c>
    </row>
    <row r="57" spans="1:10" ht="41.25" customHeight="1" x14ac:dyDescent="0.2">
      <c r="A57" s="26" t="s">
        <v>185</v>
      </c>
      <c r="B57" s="27" t="s">
        <v>40</v>
      </c>
      <c r="C57" s="67" t="s">
        <v>192</v>
      </c>
      <c r="D57" s="67"/>
      <c r="E57" s="28">
        <v>130100</v>
      </c>
      <c r="F57" s="28">
        <v>130100</v>
      </c>
      <c r="G57" s="28" t="s">
        <v>41</v>
      </c>
      <c r="H57" s="28" t="s">
        <v>41</v>
      </c>
      <c r="I57" s="28">
        <v>130100</v>
      </c>
      <c r="J57" s="28" t="s">
        <v>41</v>
      </c>
    </row>
    <row r="58" spans="1:10" ht="39.6" customHeight="1" x14ac:dyDescent="0.2">
      <c r="A58" s="26" t="s">
        <v>186</v>
      </c>
      <c r="B58" s="27" t="s">
        <v>40</v>
      </c>
      <c r="C58" s="67" t="s">
        <v>193</v>
      </c>
      <c r="D58" s="67"/>
      <c r="E58" s="28">
        <v>130100</v>
      </c>
      <c r="F58" s="28">
        <v>130100</v>
      </c>
      <c r="G58" s="28" t="s">
        <v>41</v>
      </c>
      <c r="H58" s="28" t="s">
        <v>41</v>
      </c>
      <c r="I58" s="28">
        <v>130100</v>
      </c>
      <c r="J58" s="28" t="s">
        <v>41</v>
      </c>
    </row>
    <row r="59" spans="1:10" ht="27.6" customHeight="1" x14ac:dyDescent="0.2">
      <c r="A59" s="50" t="s">
        <v>417</v>
      </c>
      <c r="B59" s="27" t="s">
        <v>40</v>
      </c>
      <c r="C59" s="62" t="s">
        <v>414</v>
      </c>
      <c r="D59" s="63"/>
      <c r="E59" s="28" t="s">
        <v>41</v>
      </c>
      <c r="F59" s="28">
        <v>1000000</v>
      </c>
      <c r="G59" s="28" t="s">
        <v>41</v>
      </c>
      <c r="H59" s="28" t="s">
        <v>41</v>
      </c>
      <c r="I59" s="28">
        <v>1000000</v>
      </c>
      <c r="J59" s="28" t="s">
        <v>41</v>
      </c>
    </row>
    <row r="60" spans="1:10" ht="27.6" customHeight="1" x14ac:dyDescent="0.2">
      <c r="A60" s="40" t="s">
        <v>418</v>
      </c>
      <c r="B60" s="27" t="s">
        <v>40</v>
      </c>
      <c r="C60" s="62" t="s">
        <v>415</v>
      </c>
      <c r="D60" s="63"/>
      <c r="E60" s="28" t="s">
        <v>41</v>
      </c>
      <c r="F60" s="28">
        <v>1000000</v>
      </c>
      <c r="G60" s="28" t="s">
        <v>41</v>
      </c>
      <c r="H60" s="28" t="s">
        <v>41</v>
      </c>
      <c r="I60" s="28">
        <v>1000000</v>
      </c>
      <c r="J60" s="28" t="s">
        <v>41</v>
      </c>
    </row>
    <row r="61" spans="1:10" ht="25.9" customHeight="1" x14ac:dyDescent="0.2">
      <c r="A61" s="40" t="s">
        <v>418</v>
      </c>
      <c r="B61" s="27" t="s">
        <v>40</v>
      </c>
      <c r="C61" s="62" t="s">
        <v>416</v>
      </c>
      <c r="D61" s="63"/>
      <c r="E61" s="28" t="s">
        <v>41</v>
      </c>
      <c r="F61" s="28">
        <v>1000000</v>
      </c>
      <c r="G61" s="28" t="s">
        <v>41</v>
      </c>
      <c r="H61" s="28" t="s">
        <v>41</v>
      </c>
      <c r="I61" s="28">
        <v>1000000</v>
      </c>
      <c r="J61" s="28" t="s">
        <v>41</v>
      </c>
    </row>
  </sheetData>
  <mergeCells count="61">
    <mergeCell ref="A7:H7"/>
    <mergeCell ref="A14:A20"/>
    <mergeCell ref="B14:B20"/>
    <mergeCell ref="A13:I13"/>
    <mergeCell ref="A8:A9"/>
    <mergeCell ref="B9:H9"/>
    <mergeCell ref="F15:F20"/>
    <mergeCell ref="G1:J2"/>
    <mergeCell ref="A3:H3"/>
    <mergeCell ref="A4:H4"/>
    <mergeCell ref="A5:H5"/>
    <mergeCell ref="A6:H6"/>
    <mergeCell ref="E14:E20"/>
    <mergeCell ref="C14:D20"/>
    <mergeCell ref="B10:H10"/>
    <mergeCell ref="C38:D38"/>
    <mergeCell ref="J14:J20"/>
    <mergeCell ref="I15:I20"/>
    <mergeCell ref="H15:H20"/>
    <mergeCell ref="G15:G20"/>
    <mergeCell ref="F14:I14"/>
    <mergeCell ref="C34:D34"/>
    <mergeCell ref="C35:D35"/>
    <mergeCell ref="C36:D36"/>
    <mergeCell ref="C37:D37"/>
    <mergeCell ref="C21:D21"/>
    <mergeCell ref="C22:D22"/>
    <mergeCell ref="C23:D23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61:D61"/>
    <mergeCell ref="C42:D42"/>
    <mergeCell ref="C43:D43"/>
    <mergeCell ref="C44:D44"/>
    <mergeCell ref="C49:D49"/>
    <mergeCell ref="C50:D50"/>
    <mergeCell ref="C54:D54"/>
    <mergeCell ref="C55:D55"/>
    <mergeCell ref="C56:D56"/>
    <mergeCell ref="C57:D57"/>
    <mergeCell ref="C58:D58"/>
    <mergeCell ref="C59:D59"/>
    <mergeCell ref="C53:D53"/>
    <mergeCell ref="C45:D45"/>
    <mergeCell ref="C46:D46"/>
    <mergeCell ref="C47:D47"/>
    <mergeCell ref="C51:D51"/>
    <mergeCell ref="C52:D52"/>
    <mergeCell ref="C60:D60"/>
    <mergeCell ref="C39:D39"/>
    <mergeCell ref="C40:D40"/>
    <mergeCell ref="C41:D41"/>
    <mergeCell ref="C48:D48"/>
  </mergeCells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0"/>
  <sheetViews>
    <sheetView showGridLines="0" workbookViewId="0">
      <selection activeCell="C234" sqref="C2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14.85546875" customWidth="1"/>
    <col min="5" max="5" width="13.28515625" customWidth="1"/>
    <col min="6" max="6" width="14.5703125" customWidth="1"/>
    <col min="7" max="7" width="16.7109375" customWidth="1"/>
    <col min="8" max="9" width="10.140625" customWidth="1"/>
    <col min="10" max="10" width="13.85546875" customWidth="1"/>
    <col min="11" max="11" width="13.140625" customWidth="1"/>
    <col min="12" max="12" width="12" customWidth="1"/>
  </cols>
  <sheetData>
    <row r="2" spans="1:12" ht="15" customHeight="1" x14ac:dyDescent="0.25">
      <c r="B2" s="16"/>
      <c r="C2" s="9"/>
      <c r="D2" s="9"/>
      <c r="E2" s="16" t="s">
        <v>47</v>
      </c>
      <c r="F2" s="6"/>
      <c r="G2" s="6"/>
      <c r="H2" s="6"/>
      <c r="I2" s="6"/>
      <c r="J2" s="6"/>
      <c r="K2" s="6" t="s">
        <v>48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122" t="s">
        <v>23</v>
      </c>
      <c r="B4" s="101" t="s">
        <v>24</v>
      </c>
      <c r="C4" s="71" t="s">
        <v>49</v>
      </c>
      <c r="D4" s="72"/>
      <c r="E4" s="68" t="s">
        <v>26</v>
      </c>
      <c r="F4" s="68" t="s">
        <v>50</v>
      </c>
      <c r="G4" s="114" t="s">
        <v>27</v>
      </c>
      <c r="H4" s="118"/>
      <c r="I4" s="118"/>
      <c r="J4" s="119"/>
      <c r="K4" s="114" t="s">
        <v>51</v>
      </c>
      <c r="L4" s="115"/>
    </row>
    <row r="5" spans="1:12" ht="12.75" customHeight="1" x14ac:dyDescent="0.2">
      <c r="A5" s="123"/>
      <c r="B5" s="102"/>
      <c r="C5" s="73"/>
      <c r="D5" s="74"/>
      <c r="E5" s="69"/>
      <c r="F5" s="69"/>
      <c r="G5" s="116"/>
      <c r="H5" s="120"/>
      <c r="I5" s="120"/>
      <c r="J5" s="121"/>
      <c r="K5" s="116"/>
      <c r="L5" s="117"/>
    </row>
    <row r="6" spans="1:12" ht="12.75" customHeight="1" x14ac:dyDescent="0.2">
      <c r="A6" s="123"/>
      <c r="B6" s="102"/>
      <c r="C6" s="73"/>
      <c r="D6" s="74"/>
      <c r="E6" s="69"/>
      <c r="F6" s="69"/>
      <c r="G6" s="84" t="s">
        <v>29</v>
      </c>
      <c r="H6" s="84" t="s">
        <v>30</v>
      </c>
      <c r="I6" s="84" t="s">
        <v>31</v>
      </c>
      <c r="J6" s="81" t="s">
        <v>32</v>
      </c>
      <c r="K6" s="84" t="s">
        <v>52</v>
      </c>
      <c r="L6" s="113" t="s">
        <v>53</v>
      </c>
    </row>
    <row r="7" spans="1:12" ht="12.75" customHeight="1" x14ac:dyDescent="0.2">
      <c r="A7" s="123"/>
      <c r="B7" s="102"/>
      <c r="C7" s="73"/>
      <c r="D7" s="74"/>
      <c r="E7" s="69"/>
      <c r="F7" s="69"/>
      <c r="G7" s="69"/>
      <c r="H7" s="85"/>
      <c r="I7" s="85"/>
      <c r="J7" s="82"/>
      <c r="K7" s="69"/>
      <c r="L7" s="79"/>
    </row>
    <row r="8" spans="1:12" ht="12.75" customHeight="1" x14ac:dyDescent="0.2">
      <c r="A8" s="123"/>
      <c r="B8" s="102"/>
      <c r="C8" s="73"/>
      <c r="D8" s="74"/>
      <c r="E8" s="69"/>
      <c r="F8" s="69"/>
      <c r="G8" s="69"/>
      <c r="H8" s="85"/>
      <c r="I8" s="85"/>
      <c r="J8" s="82"/>
      <c r="K8" s="69"/>
      <c r="L8" s="79"/>
    </row>
    <row r="9" spans="1:12" ht="12.75" customHeight="1" x14ac:dyDescent="0.2">
      <c r="A9" s="123"/>
      <c r="B9" s="102"/>
      <c r="C9" s="73"/>
      <c r="D9" s="74"/>
      <c r="E9" s="69"/>
      <c r="F9" s="69"/>
      <c r="G9" s="69"/>
      <c r="H9" s="85"/>
      <c r="I9" s="85"/>
      <c r="J9" s="82"/>
      <c r="K9" s="69"/>
      <c r="L9" s="79"/>
    </row>
    <row r="10" spans="1:12" ht="12.75" customHeight="1" x14ac:dyDescent="0.2">
      <c r="A10" s="123"/>
      <c r="B10" s="102"/>
      <c r="C10" s="73"/>
      <c r="D10" s="74"/>
      <c r="E10" s="69"/>
      <c r="F10" s="69"/>
      <c r="G10" s="69"/>
      <c r="H10" s="85"/>
      <c r="I10" s="85"/>
      <c r="J10" s="82"/>
      <c r="K10" s="69"/>
      <c r="L10" s="79"/>
    </row>
    <row r="11" spans="1:12" ht="12.75" customHeight="1" x14ac:dyDescent="0.2">
      <c r="A11" s="124"/>
      <c r="B11" s="103"/>
      <c r="C11" s="75"/>
      <c r="D11" s="76"/>
      <c r="E11" s="70"/>
      <c r="F11" s="70"/>
      <c r="G11" s="70"/>
      <c r="H11" s="86"/>
      <c r="I11" s="86"/>
      <c r="J11" s="83"/>
      <c r="K11" s="70"/>
      <c r="L11" s="80"/>
    </row>
    <row r="12" spans="1:12" ht="13.5" customHeight="1" x14ac:dyDescent="0.2">
      <c r="A12" s="17">
        <v>1</v>
      </c>
      <c r="B12" s="18">
        <v>2</v>
      </c>
      <c r="C12" s="90">
        <v>3</v>
      </c>
      <c r="D12" s="91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3" t="s">
        <v>54</v>
      </c>
      <c r="L12" s="22" t="s">
        <v>55</v>
      </c>
    </row>
    <row r="13" spans="1:12" ht="21.4" customHeight="1" x14ac:dyDescent="0.2">
      <c r="A13" s="23" t="s">
        <v>56</v>
      </c>
      <c r="B13" s="24" t="s">
        <v>57</v>
      </c>
      <c r="C13" s="92" t="s">
        <v>42</v>
      </c>
      <c r="D13" s="93"/>
      <c r="E13" s="25">
        <v>30288036.399999999</v>
      </c>
      <c r="F13" s="25">
        <v>30288036.399999999</v>
      </c>
      <c r="G13" s="25">
        <v>21657047.68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21657047.68</v>
      </c>
      <c r="K13" s="25">
        <f>F13-J13</f>
        <v>8630988.7199999988</v>
      </c>
      <c r="L13" s="25">
        <f>K13</f>
        <v>8630988.7199999988</v>
      </c>
    </row>
    <row r="14" spans="1:12" x14ac:dyDescent="0.2">
      <c r="A14" s="26" t="s">
        <v>44</v>
      </c>
      <c r="B14" s="27"/>
      <c r="C14" s="64"/>
      <c r="D14" s="65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58</v>
      </c>
      <c r="B15" s="24" t="s">
        <v>57</v>
      </c>
      <c r="C15" s="92" t="s">
        <v>194</v>
      </c>
      <c r="D15" s="93"/>
      <c r="E15" s="25">
        <v>10262700.4</v>
      </c>
      <c r="F15" s="25">
        <v>10262700.4</v>
      </c>
      <c r="G15" s="25">
        <v>9540018.9000000004</v>
      </c>
      <c r="H15" s="25" t="s">
        <v>41</v>
      </c>
      <c r="I15" s="25" t="s">
        <v>41</v>
      </c>
      <c r="J15" s="25">
        <f t="shared" ref="J15:J68" si="0">IF(IF(G15="-",0,G15)+IF(H15="-",0,H15)+IF(I15="-",0,I15)=0,"-",IF(G15="-",0,G15)+IF(H15="-",0,H15)+IF(I15="-",0,I15))</f>
        <v>9540018.9000000004</v>
      </c>
      <c r="K15" s="25">
        <f t="shared" ref="K15:K20" si="1">F15-J15</f>
        <v>722681.5</v>
      </c>
      <c r="L15" s="25">
        <f t="shared" ref="L15:L20" si="2">K15</f>
        <v>722681.5</v>
      </c>
    </row>
    <row r="16" spans="1:12" ht="73.900000000000006" customHeight="1" x14ac:dyDescent="0.2">
      <c r="A16" s="26" t="s">
        <v>59</v>
      </c>
      <c r="B16" s="27" t="s">
        <v>57</v>
      </c>
      <c r="C16" s="64" t="s">
        <v>195</v>
      </c>
      <c r="D16" s="65"/>
      <c r="E16" s="28">
        <v>7765100.4000000004</v>
      </c>
      <c r="F16" s="28">
        <v>7765100.4000000004</v>
      </c>
      <c r="G16" s="28">
        <v>7670082.71</v>
      </c>
      <c r="H16" s="28" t="s">
        <v>41</v>
      </c>
      <c r="I16" s="28" t="s">
        <v>41</v>
      </c>
      <c r="J16" s="28">
        <f t="shared" si="0"/>
        <v>7670082.71</v>
      </c>
      <c r="K16" s="28">
        <f t="shared" si="1"/>
        <v>95017.69000000041</v>
      </c>
      <c r="L16" s="28">
        <f t="shared" si="2"/>
        <v>95017.69000000041</v>
      </c>
    </row>
    <row r="17" spans="1:12" ht="24.6" customHeight="1" x14ac:dyDescent="0.2">
      <c r="A17" s="26" t="s">
        <v>60</v>
      </c>
      <c r="B17" s="27" t="s">
        <v>57</v>
      </c>
      <c r="C17" s="64" t="s">
        <v>196</v>
      </c>
      <c r="D17" s="65"/>
      <c r="E17" s="28">
        <v>7765100.4000000004</v>
      </c>
      <c r="F17" s="28">
        <v>7765100.4000000004</v>
      </c>
      <c r="G17" s="28">
        <v>7670082.71</v>
      </c>
      <c r="H17" s="28" t="s">
        <v>41</v>
      </c>
      <c r="I17" s="28" t="s">
        <v>41</v>
      </c>
      <c r="J17" s="28">
        <f t="shared" ref="J17" si="3">IF(IF(G17="-",0,G17)+IF(H17="-",0,H17)+IF(I17="-",0,I17)=0,"-",IF(G17="-",0,G17)+IF(H17="-",0,H17)+IF(I17="-",0,I17))</f>
        <v>7670082.71</v>
      </c>
      <c r="K17" s="28">
        <f t="shared" si="1"/>
        <v>95017.69000000041</v>
      </c>
      <c r="L17" s="28">
        <f t="shared" si="2"/>
        <v>95017.69000000041</v>
      </c>
    </row>
    <row r="18" spans="1:12" ht="24.6" customHeight="1" x14ac:dyDescent="0.2">
      <c r="A18" s="26" t="s">
        <v>61</v>
      </c>
      <c r="B18" s="27" t="s">
        <v>57</v>
      </c>
      <c r="C18" s="64" t="s">
        <v>197</v>
      </c>
      <c r="D18" s="65"/>
      <c r="E18" s="28">
        <v>5518000</v>
      </c>
      <c r="F18" s="28">
        <v>5518000</v>
      </c>
      <c r="G18" s="28">
        <v>5505901.6799999997</v>
      </c>
      <c r="H18" s="28" t="s">
        <v>41</v>
      </c>
      <c r="I18" s="28" t="s">
        <v>41</v>
      </c>
      <c r="J18" s="28">
        <f t="shared" si="0"/>
        <v>5505901.6799999997</v>
      </c>
      <c r="K18" s="28">
        <f t="shared" si="1"/>
        <v>12098.320000000298</v>
      </c>
      <c r="L18" s="28">
        <f t="shared" si="2"/>
        <v>12098.320000000298</v>
      </c>
    </row>
    <row r="19" spans="1:12" ht="36.950000000000003" customHeight="1" x14ac:dyDescent="0.2">
      <c r="A19" s="26" t="s">
        <v>62</v>
      </c>
      <c r="B19" s="27" t="s">
        <v>57</v>
      </c>
      <c r="C19" s="64" t="s">
        <v>198</v>
      </c>
      <c r="D19" s="65"/>
      <c r="E19" s="28">
        <v>404200</v>
      </c>
      <c r="F19" s="28">
        <v>404200</v>
      </c>
      <c r="G19" s="28">
        <v>390205.2</v>
      </c>
      <c r="H19" s="28" t="s">
        <v>41</v>
      </c>
      <c r="I19" s="28" t="s">
        <v>41</v>
      </c>
      <c r="J19" s="28">
        <f t="shared" si="0"/>
        <v>390205.2</v>
      </c>
      <c r="K19" s="28">
        <f t="shared" si="1"/>
        <v>13994.799999999988</v>
      </c>
      <c r="L19" s="28">
        <f t="shared" si="2"/>
        <v>13994.799999999988</v>
      </c>
    </row>
    <row r="20" spans="1:12" ht="49.15" customHeight="1" x14ac:dyDescent="0.2">
      <c r="A20" s="26" t="s">
        <v>63</v>
      </c>
      <c r="B20" s="27" t="s">
        <v>57</v>
      </c>
      <c r="C20" s="64" t="s">
        <v>199</v>
      </c>
      <c r="D20" s="65"/>
      <c r="E20" s="28">
        <v>1842900.4</v>
      </c>
      <c r="F20" s="28">
        <v>1842900.4</v>
      </c>
      <c r="G20" s="28">
        <v>1773975.83</v>
      </c>
      <c r="H20" s="28" t="s">
        <v>41</v>
      </c>
      <c r="I20" s="28" t="s">
        <v>41</v>
      </c>
      <c r="J20" s="28">
        <f t="shared" si="0"/>
        <v>1773975.83</v>
      </c>
      <c r="K20" s="28">
        <f t="shared" si="1"/>
        <v>68924.569999999832</v>
      </c>
      <c r="L20" s="28">
        <f t="shared" si="2"/>
        <v>68924.569999999832</v>
      </c>
    </row>
    <row r="21" spans="1:12" ht="36.950000000000003" customHeight="1" x14ac:dyDescent="0.2">
      <c r="A21" s="26" t="s">
        <v>64</v>
      </c>
      <c r="B21" s="27" t="s">
        <v>57</v>
      </c>
      <c r="C21" s="64" t="s">
        <v>200</v>
      </c>
      <c r="D21" s="65"/>
      <c r="E21" s="28">
        <v>1746100</v>
      </c>
      <c r="F21" s="28">
        <v>1746100</v>
      </c>
      <c r="G21" s="28">
        <v>1517767.19</v>
      </c>
      <c r="H21" s="28" t="s">
        <v>41</v>
      </c>
      <c r="I21" s="28" t="s">
        <v>41</v>
      </c>
      <c r="J21" s="28">
        <f t="shared" si="0"/>
        <v>1517767.19</v>
      </c>
      <c r="K21" s="28">
        <f t="shared" ref="K21:K28" si="4">F21-J21</f>
        <v>228332.81000000006</v>
      </c>
      <c r="L21" s="28">
        <f t="shared" ref="L21:L28" si="5">K21</f>
        <v>228332.81000000006</v>
      </c>
    </row>
    <row r="22" spans="1:12" ht="36.950000000000003" customHeight="1" x14ac:dyDescent="0.2">
      <c r="A22" s="26" t="s">
        <v>65</v>
      </c>
      <c r="B22" s="27" t="s">
        <v>57</v>
      </c>
      <c r="C22" s="64" t="s">
        <v>201</v>
      </c>
      <c r="D22" s="65"/>
      <c r="E22" s="28">
        <v>1746100</v>
      </c>
      <c r="F22" s="28">
        <v>1746100</v>
      </c>
      <c r="G22" s="28">
        <v>1517767.19</v>
      </c>
      <c r="H22" s="28" t="s">
        <v>41</v>
      </c>
      <c r="I22" s="28" t="s">
        <v>41</v>
      </c>
      <c r="J22" s="28">
        <f t="shared" ref="J22" si="6">IF(IF(G22="-",0,G22)+IF(H22="-",0,H22)+IF(I22="-",0,I22)=0,"-",IF(G22="-",0,G22)+IF(H22="-",0,H22)+IF(I22="-",0,I22))</f>
        <v>1517767.19</v>
      </c>
      <c r="K22" s="28">
        <f t="shared" ref="K22" si="7">F22-J22</f>
        <v>228332.81000000006</v>
      </c>
      <c r="L22" s="28">
        <f t="shared" ref="L22" si="8">K22</f>
        <v>228332.81000000006</v>
      </c>
    </row>
    <row r="23" spans="1:12" ht="36.950000000000003" customHeight="1" x14ac:dyDescent="0.2">
      <c r="A23" s="26" t="s">
        <v>66</v>
      </c>
      <c r="B23" s="27" t="s">
        <v>57</v>
      </c>
      <c r="C23" s="64" t="s">
        <v>202</v>
      </c>
      <c r="D23" s="65"/>
      <c r="E23" s="28">
        <v>1590200</v>
      </c>
      <c r="F23" s="28">
        <v>1590200</v>
      </c>
      <c r="G23" s="28">
        <v>1403376.39</v>
      </c>
      <c r="H23" s="28" t="s">
        <v>41</v>
      </c>
      <c r="I23" s="28" t="s">
        <v>41</v>
      </c>
      <c r="J23" s="28">
        <f t="shared" si="0"/>
        <v>1403376.39</v>
      </c>
      <c r="K23" s="28">
        <f t="shared" si="4"/>
        <v>186823.6100000001</v>
      </c>
      <c r="L23" s="28">
        <f t="shared" si="5"/>
        <v>186823.6100000001</v>
      </c>
    </row>
    <row r="24" spans="1:12" x14ac:dyDescent="0.2">
      <c r="A24" s="26" t="s">
        <v>67</v>
      </c>
      <c r="B24" s="27" t="s">
        <v>57</v>
      </c>
      <c r="C24" s="64" t="s">
        <v>203</v>
      </c>
      <c r="D24" s="65"/>
      <c r="E24" s="28">
        <v>155900</v>
      </c>
      <c r="F24" s="28">
        <v>155900</v>
      </c>
      <c r="G24" s="28">
        <v>114390.8</v>
      </c>
      <c r="H24" s="28" t="s">
        <v>41</v>
      </c>
      <c r="I24" s="28" t="s">
        <v>41</v>
      </c>
      <c r="J24" s="28">
        <f t="shared" si="0"/>
        <v>114390.8</v>
      </c>
      <c r="K24" s="28">
        <f t="shared" si="4"/>
        <v>41509.199999999997</v>
      </c>
      <c r="L24" s="28">
        <f t="shared" si="5"/>
        <v>41509.199999999997</v>
      </c>
    </row>
    <row r="25" spans="1:12" x14ac:dyDescent="0.2">
      <c r="A25" s="26" t="s">
        <v>68</v>
      </c>
      <c r="B25" s="27" t="s">
        <v>57</v>
      </c>
      <c r="C25" s="64" t="s">
        <v>204</v>
      </c>
      <c r="D25" s="65"/>
      <c r="E25" s="28">
        <v>751500</v>
      </c>
      <c r="F25" s="28">
        <v>751500</v>
      </c>
      <c r="G25" s="28">
        <v>352169</v>
      </c>
      <c r="H25" s="28" t="s">
        <v>41</v>
      </c>
      <c r="I25" s="28" t="s">
        <v>41</v>
      </c>
      <c r="J25" s="28">
        <f t="shared" si="0"/>
        <v>352169</v>
      </c>
      <c r="K25" s="28">
        <f t="shared" si="4"/>
        <v>399331</v>
      </c>
      <c r="L25" s="28">
        <f t="shared" si="5"/>
        <v>399331</v>
      </c>
    </row>
    <row r="26" spans="1:12" x14ac:dyDescent="0.2">
      <c r="A26" s="26" t="s">
        <v>69</v>
      </c>
      <c r="B26" s="27" t="s">
        <v>57</v>
      </c>
      <c r="C26" s="64" t="s">
        <v>205</v>
      </c>
      <c r="D26" s="65"/>
      <c r="E26" s="28">
        <v>751500</v>
      </c>
      <c r="F26" s="28">
        <v>751500</v>
      </c>
      <c r="G26" s="28">
        <v>352169</v>
      </c>
      <c r="H26" s="28" t="s">
        <v>41</v>
      </c>
      <c r="I26" s="28" t="s">
        <v>41</v>
      </c>
      <c r="J26" s="28">
        <f t="shared" si="0"/>
        <v>352169</v>
      </c>
      <c r="K26" s="28">
        <f t="shared" si="4"/>
        <v>399331</v>
      </c>
      <c r="L26" s="28">
        <f t="shared" si="5"/>
        <v>399331</v>
      </c>
    </row>
    <row r="27" spans="1:12" ht="24.6" customHeight="1" x14ac:dyDescent="0.2">
      <c r="A27" s="26" t="s">
        <v>70</v>
      </c>
      <c r="B27" s="27" t="s">
        <v>57</v>
      </c>
      <c r="C27" s="64" t="s">
        <v>206</v>
      </c>
      <c r="D27" s="65"/>
      <c r="E27" s="28">
        <v>727600</v>
      </c>
      <c r="F27" s="28">
        <v>727600</v>
      </c>
      <c r="G27" s="28">
        <v>329361</v>
      </c>
      <c r="H27" s="28" t="s">
        <v>41</v>
      </c>
      <c r="I27" s="28" t="s">
        <v>41</v>
      </c>
      <c r="J27" s="28">
        <f t="shared" si="0"/>
        <v>329361</v>
      </c>
      <c r="K27" s="28">
        <f t="shared" si="4"/>
        <v>398239</v>
      </c>
      <c r="L27" s="28">
        <f t="shared" si="5"/>
        <v>398239</v>
      </c>
    </row>
    <row r="28" spans="1:12" x14ac:dyDescent="0.2">
      <c r="A28" s="26" t="s">
        <v>71</v>
      </c>
      <c r="B28" s="27" t="s">
        <v>57</v>
      </c>
      <c r="C28" s="64" t="s">
        <v>207</v>
      </c>
      <c r="D28" s="65"/>
      <c r="E28" s="28">
        <v>2900</v>
      </c>
      <c r="F28" s="28">
        <v>2900</v>
      </c>
      <c r="G28" s="28">
        <v>2808</v>
      </c>
      <c r="H28" s="28" t="s">
        <v>41</v>
      </c>
      <c r="I28" s="28" t="s">
        <v>41</v>
      </c>
      <c r="J28" s="28">
        <f t="shared" si="0"/>
        <v>2808</v>
      </c>
      <c r="K28" s="28">
        <f t="shared" si="4"/>
        <v>92</v>
      </c>
      <c r="L28" s="28">
        <f t="shared" si="5"/>
        <v>92</v>
      </c>
    </row>
    <row r="29" spans="1:12" x14ac:dyDescent="0.2">
      <c r="A29" s="26" t="s">
        <v>72</v>
      </c>
      <c r="B29" s="27" t="s">
        <v>57</v>
      </c>
      <c r="C29" s="64" t="s">
        <v>208</v>
      </c>
      <c r="D29" s="65"/>
      <c r="E29" s="28">
        <v>21000</v>
      </c>
      <c r="F29" s="28">
        <v>21000</v>
      </c>
      <c r="G29" s="28">
        <v>20000</v>
      </c>
      <c r="H29" s="28" t="s">
        <v>41</v>
      </c>
      <c r="I29" s="28" t="s">
        <v>41</v>
      </c>
      <c r="J29" s="28">
        <f t="shared" si="0"/>
        <v>20000</v>
      </c>
      <c r="K29" s="28">
        <f>F29-J29</f>
        <v>1000</v>
      </c>
      <c r="L29" s="28">
        <f t="shared" ref="L29:L36" si="9">K29</f>
        <v>1000</v>
      </c>
    </row>
    <row r="30" spans="1:12" ht="48.75" customHeight="1" x14ac:dyDescent="0.2">
      <c r="A30" s="23" t="s">
        <v>73</v>
      </c>
      <c r="B30" s="24" t="s">
        <v>57</v>
      </c>
      <c r="C30" s="92" t="s">
        <v>209</v>
      </c>
      <c r="D30" s="93"/>
      <c r="E30" s="25">
        <v>9466300</v>
      </c>
      <c r="F30" s="25">
        <v>9466300</v>
      </c>
      <c r="G30" s="25">
        <v>9107815.5</v>
      </c>
      <c r="H30" s="25" t="s">
        <v>41</v>
      </c>
      <c r="I30" s="25" t="s">
        <v>41</v>
      </c>
      <c r="J30" s="25">
        <f t="shared" si="0"/>
        <v>9107815.5</v>
      </c>
      <c r="K30" s="25">
        <f>F30-J30</f>
        <v>358484.5</v>
      </c>
      <c r="L30" s="25">
        <f t="shared" si="9"/>
        <v>358484.5</v>
      </c>
    </row>
    <row r="31" spans="1:12" ht="51.75" customHeight="1" x14ac:dyDescent="0.2">
      <c r="A31" s="26" t="s">
        <v>228</v>
      </c>
      <c r="B31" s="27" t="s">
        <v>57</v>
      </c>
      <c r="C31" s="64" t="s">
        <v>226</v>
      </c>
      <c r="D31" s="65"/>
      <c r="E31" s="28">
        <v>12100</v>
      </c>
      <c r="F31" s="28">
        <v>12100</v>
      </c>
      <c r="G31" s="28">
        <v>12004</v>
      </c>
      <c r="H31" s="28" t="s">
        <v>41</v>
      </c>
      <c r="I31" s="28" t="s">
        <v>41</v>
      </c>
      <c r="J31" s="28">
        <f t="shared" ref="J31:J38" si="10">IF(IF(G31="-",0,G31)+IF(H31="-",0,H31)+IF(I31="-",0,I31)=0,"-",IF(G31="-",0,G31)+IF(H31="-",0,H31)+IF(I31="-",0,I31))</f>
        <v>12004</v>
      </c>
      <c r="K31" s="45">
        <f>F31-J31</f>
        <v>96</v>
      </c>
      <c r="L31" s="28">
        <f t="shared" si="9"/>
        <v>96</v>
      </c>
    </row>
    <row r="32" spans="1:12" ht="64.5" customHeight="1" x14ac:dyDescent="0.2">
      <c r="A32" s="26" t="s">
        <v>229</v>
      </c>
      <c r="B32" s="27" t="s">
        <v>57</v>
      </c>
      <c r="C32" s="64" t="s">
        <v>227</v>
      </c>
      <c r="D32" s="65"/>
      <c r="E32" s="28">
        <v>12100</v>
      </c>
      <c r="F32" s="28">
        <v>12100</v>
      </c>
      <c r="G32" s="28">
        <v>12004</v>
      </c>
      <c r="H32" s="28" t="s">
        <v>41</v>
      </c>
      <c r="I32" s="28" t="s">
        <v>41</v>
      </c>
      <c r="J32" s="28">
        <f t="shared" ref="J32:J36" si="11">IF(IF(G32="-",0,G32)+IF(H32="-",0,H32)+IF(I32="-",0,I32)=0,"-",IF(G32="-",0,G32)+IF(H32="-",0,H32)+IF(I32="-",0,I32))</f>
        <v>12004</v>
      </c>
      <c r="K32" s="45">
        <f>F32-J32</f>
        <v>96</v>
      </c>
      <c r="L32" s="28">
        <f t="shared" si="9"/>
        <v>96</v>
      </c>
    </row>
    <row r="33" spans="1:12" ht="42.6" customHeight="1" x14ac:dyDescent="0.2">
      <c r="A33" s="41" t="s">
        <v>217</v>
      </c>
      <c r="B33" s="27" t="s">
        <v>57</v>
      </c>
      <c r="C33" s="64" t="s">
        <v>216</v>
      </c>
      <c r="D33" s="65"/>
      <c r="E33" s="28">
        <v>12100</v>
      </c>
      <c r="F33" s="28">
        <v>12100</v>
      </c>
      <c r="G33" s="28">
        <v>12004</v>
      </c>
      <c r="H33" s="28" t="s">
        <v>41</v>
      </c>
      <c r="I33" s="28" t="s">
        <v>41</v>
      </c>
      <c r="J33" s="28">
        <f t="shared" si="11"/>
        <v>12004</v>
      </c>
      <c r="K33" s="45">
        <f t="shared" ref="K33:K36" si="12">F33-J33</f>
        <v>96</v>
      </c>
      <c r="L33" s="28">
        <f t="shared" si="9"/>
        <v>96</v>
      </c>
    </row>
    <row r="34" spans="1:12" ht="42.6" customHeight="1" x14ac:dyDescent="0.2">
      <c r="A34" s="26" t="s">
        <v>64</v>
      </c>
      <c r="B34" s="27" t="s">
        <v>57</v>
      </c>
      <c r="C34" s="64" t="s">
        <v>215</v>
      </c>
      <c r="D34" s="65"/>
      <c r="E34" s="28">
        <v>12100</v>
      </c>
      <c r="F34" s="28">
        <v>12100</v>
      </c>
      <c r="G34" s="28">
        <v>12004</v>
      </c>
      <c r="H34" s="28" t="s">
        <v>41</v>
      </c>
      <c r="I34" s="28" t="s">
        <v>41</v>
      </c>
      <c r="J34" s="28">
        <f t="shared" si="11"/>
        <v>12004</v>
      </c>
      <c r="K34" s="45">
        <f t="shared" si="12"/>
        <v>96</v>
      </c>
      <c r="L34" s="28">
        <f t="shared" si="9"/>
        <v>96</v>
      </c>
    </row>
    <row r="35" spans="1:12" ht="42.6" customHeight="1" x14ac:dyDescent="0.2">
      <c r="A35" s="26" t="s">
        <v>65</v>
      </c>
      <c r="B35" s="27" t="s">
        <v>57</v>
      </c>
      <c r="C35" s="64" t="s">
        <v>218</v>
      </c>
      <c r="D35" s="65"/>
      <c r="E35" s="28">
        <v>12100</v>
      </c>
      <c r="F35" s="28">
        <v>12100</v>
      </c>
      <c r="G35" s="28">
        <v>12004</v>
      </c>
      <c r="H35" s="28" t="s">
        <v>41</v>
      </c>
      <c r="I35" s="28" t="s">
        <v>41</v>
      </c>
      <c r="J35" s="28">
        <f t="shared" si="11"/>
        <v>12004</v>
      </c>
      <c r="K35" s="45">
        <f t="shared" si="12"/>
        <v>96</v>
      </c>
      <c r="L35" s="28">
        <f t="shared" si="9"/>
        <v>96</v>
      </c>
    </row>
    <row r="36" spans="1:12" ht="42.6" customHeight="1" x14ac:dyDescent="0.2">
      <c r="A36" s="26" t="s">
        <v>66</v>
      </c>
      <c r="B36" s="27" t="s">
        <v>57</v>
      </c>
      <c r="C36" s="64" t="s">
        <v>219</v>
      </c>
      <c r="D36" s="65"/>
      <c r="E36" s="28">
        <v>12100</v>
      </c>
      <c r="F36" s="28">
        <v>12100</v>
      </c>
      <c r="G36" s="28">
        <v>12004</v>
      </c>
      <c r="H36" s="28" t="s">
        <v>41</v>
      </c>
      <c r="I36" s="28" t="s">
        <v>41</v>
      </c>
      <c r="J36" s="28">
        <f t="shared" si="11"/>
        <v>12004</v>
      </c>
      <c r="K36" s="45">
        <f t="shared" si="12"/>
        <v>96</v>
      </c>
      <c r="L36" s="28">
        <f t="shared" si="9"/>
        <v>96</v>
      </c>
    </row>
    <row r="37" spans="1:12" ht="42.6" customHeight="1" x14ac:dyDescent="0.2">
      <c r="A37" s="26" t="s">
        <v>230</v>
      </c>
      <c r="B37" s="27" t="s">
        <v>57</v>
      </c>
      <c r="C37" s="64" t="s">
        <v>231</v>
      </c>
      <c r="D37" s="65"/>
      <c r="E37" s="28">
        <v>47000</v>
      </c>
      <c r="F37" s="28">
        <v>47000</v>
      </c>
      <c r="G37" s="28">
        <v>36560</v>
      </c>
      <c r="H37" s="28" t="s">
        <v>41</v>
      </c>
      <c r="I37" s="28" t="s">
        <v>41</v>
      </c>
      <c r="J37" s="28">
        <f t="shared" si="10"/>
        <v>36560</v>
      </c>
      <c r="K37" s="28">
        <f>F37-J37</f>
        <v>10440</v>
      </c>
      <c r="L37" s="28">
        <f>F37-J37</f>
        <v>10440</v>
      </c>
    </row>
    <row r="38" spans="1:12" ht="55.15" customHeight="1" x14ac:dyDescent="0.2">
      <c r="A38" s="26" t="s">
        <v>233</v>
      </c>
      <c r="B38" s="27" t="s">
        <v>57</v>
      </c>
      <c r="C38" s="64" t="s">
        <v>232</v>
      </c>
      <c r="D38" s="65"/>
      <c r="E38" s="28">
        <v>27000</v>
      </c>
      <c r="F38" s="28">
        <v>27000</v>
      </c>
      <c r="G38" s="28">
        <v>19760</v>
      </c>
      <c r="H38" s="28" t="s">
        <v>41</v>
      </c>
      <c r="I38" s="28" t="s">
        <v>41</v>
      </c>
      <c r="J38" s="28">
        <f t="shared" si="10"/>
        <v>19760</v>
      </c>
      <c r="K38" s="28">
        <f>F38-J38</f>
        <v>7240</v>
      </c>
      <c r="L38" s="28">
        <f>F38-J38</f>
        <v>7240</v>
      </c>
    </row>
    <row r="39" spans="1:12" ht="100.5" customHeight="1" x14ac:dyDescent="0.2">
      <c r="A39" s="41" t="s">
        <v>235</v>
      </c>
      <c r="B39" s="27" t="s">
        <v>57</v>
      </c>
      <c r="C39" s="64" t="s">
        <v>234</v>
      </c>
      <c r="D39" s="65"/>
      <c r="E39" s="28">
        <v>27000</v>
      </c>
      <c r="F39" s="28">
        <v>27000</v>
      </c>
      <c r="G39" s="28">
        <v>19760</v>
      </c>
      <c r="H39" s="28" t="s">
        <v>41</v>
      </c>
      <c r="I39" s="28" t="s">
        <v>41</v>
      </c>
      <c r="J39" s="28">
        <f t="shared" ref="J39:J42" si="13">IF(IF(G39="-",0,G39)+IF(H39="-",0,H39)+IF(I39="-",0,I39)=0,"-",IF(G39="-",0,G39)+IF(H39="-",0,H39)+IF(I39="-",0,I39))</f>
        <v>19760</v>
      </c>
      <c r="K39" s="28">
        <f t="shared" ref="K39:K42" si="14">F39-J39</f>
        <v>7240</v>
      </c>
      <c r="L39" s="28">
        <f t="shared" ref="L39:L42" si="15">F39-J39</f>
        <v>7240</v>
      </c>
    </row>
    <row r="40" spans="1:12" ht="27.6" customHeight="1" x14ac:dyDescent="0.2">
      <c r="A40" s="26" t="s">
        <v>64</v>
      </c>
      <c r="B40" s="27" t="s">
        <v>57</v>
      </c>
      <c r="C40" s="64" t="s">
        <v>236</v>
      </c>
      <c r="D40" s="65"/>
      <c r="E40" s="28">
        <v>27000</v>
      </c>
      <c r="F40" s="28">
        <v>27000</v>
      </c>
      <c r="G40" s="28">
        <v>19760</v>
      </c>
      <c r="H40" s="28" t="s">
        <v>41</v>
      </c>
      <c r="I40" s="28" t="s">
        <v>41</v>
      </c>
      <c r="J40" s="28">
        <f t="shared" si="13"/>
        <v>19760</v>
      </c>
      <c r="K40" s="28">
        <f t="shared" si="14"/>
        <v>7240</v>
      </c>
      <c r="L40" s="28">
        <f t="shared" si="15"/>
        <v>7240</v>
      </c>
    </row>
    <row r="41" spans="1:12" ht="25.9" customHeight="1" x14ac:dyDescent="0.2">
      <c r="A41" s="26" t="s">
        <v>65</v>
      </c>
      <c r="B41" s="27" t="s">
        <v>57</v>
      </c>
      <c r="C41" s="64" t="s">
        <v>237</v>
      </c>
      <c r="D41" s="65"/>
      <c r="E41" s="28">
        <v>27000</v>
      </c>
      <c r="F41" s="28">
        <v>27000</v>
      </c>
      <c r="G41" s="28">
        <v>19760</v>
      </c>
      <c r="H41" s="28" t="s">
        <v>41</v>
      </c>
      <c r="I41" s="28" t="s">
        <v>41</v>
      </c>
      <c r="J41" s="28">
        <f t="shared" si="13"/>
        <v>19760</v>
      </c>
      <c r="K41" s="28">
        <f t="shared" si="14"/>
        <v>7240</v>
      </c>
      <c r="L41" s="28">
        <f t="shared" si="15"/>
        <v>7240</v>
      </c>
    </row>
    <row r="42" spans="1:12" ht="28.9" customHeight="1" x14ac:dyDescent="0.2">
      <c r="A42" s="26" t="s">
        <v>66</v>
      </c>
      <c r="B42" s="27" t="s">
        <v>57</v>
      </c>
      <c r="C42" s="64" t="s">
        <v>238</v>
      </c>
      <c r="D42" s="65"/>
      <c r="E42" s="28">
        <v>27000</v>
      </c>
      <c r="F42" s="28">
        <v>27000</v>
      </c>
      <c r="G42" s="28">
        <v>19760</v>
      </c>
      <c r="H42" s="28" t="s">
        <v>41</v>
      </c>
      <c r="I42" s="28" t="s">
        <v>41</v>
      </c>
      <c r="J42" s="28">
        <f t="shared" si="13"/>
        <v>19760</v>
      </c>
      <c r="K42" s="28">
        <f t="shared" si="14"/>
        <v>7240</v>
      </c>
      <c r="L42" s="28">
        <f t="shared" si="15"/>
        <v>7240</v>
      </c>
    </row>
    <row r="43" spans="1:12" ht="36.6" customHeight="1" x14ac:dyDescent="0.2">
      <c r="A43" s="26" t="s">
        <v>240</v>
      </c>
      <c r="B43" s="27" t="s">
        <v>57</v>
      </c>
      <c r="C43" s="64" t="s">
        <v>239</v>
      </c>
      <c r="D43" s="65"/>
      <c r="E43" s="28">
        <v>20000</v>
      </c>
      <c r="F43" s="28">
        <v>20000</v>
      </c>
      <c r="G43" s="28">
        <v>16800</v>
      </c>
      <c r="H43" s="28" t="s">
        <v>41</v>
      </c>
      <c r="I43" s="28" t="s">
        <v>41</v>
      </c>
      <c r="J43" s="28">
        <f t="shared" ref="J43" si="16">IF(IF(G43="-",0,G43)+IF(H43="-",0,H43)+IF(I43="-",0,I43)=0,"-",IF(G43="-",0,G43)+IF(H43="-",0,H43)+IF(I43="-",0,I43))</f>
        <v>16800</v>
      </c>
      <c r="K43" s="28">
        <f>F43-J43</f>
        <v>3200</v>
      </c>
      <c r="L43" s="28">
        <f t="shared" ref="L43" si="17">F43-J43</f>
        <v>3200</v>
      </c>
    </row>
    <row r="44" spans="1:12" ht="107.25" customHeight="1" x14ac:dyDescent="0.2">
      <c r="A44" s="41" t="s">
        <v>245</v>
      </c>
      <c r="B44" s="27" t="s">
        <v>57</v>
      </c>
      <c r="C44" s="64" t="s">
        <v>241</v>
      </c>
      <c r="D44" s="66"/>
      <c r="E44" s="28">
        <v>20000</v>
      </c>
      <c r="F44" s="28">
        <v>20000</v>
      </c>
      <c r="G44" s="28">
        <v>16800</v>
      </c>
      <c r="H44" s="28" t="s">
        <v>41</v>
      </c>
      <c r="I44" s="28" t="s">
        <v>41</v>
      </c>
      <c r="J44" s="28">
        <f t="shared" ref="J44:J47" si="18">IF(IF(G44="-",0,G44)+IF(H44="-",0,H44)+IF(I44="-",0,I44)=0,"-",IF(G44="-",0,G44)+IF(H44="-",0,H44)+IF(I44="-",0,I44))</f>
        <v>16800</v>
      </c>
      <c r="K44" s="28">
        <f t="shared" ref="K44:K47" si="19">F44-J44</f>
        <v>3200</v>
      </c>
      <c r="L44" s="28">
        <f t="shared" ref="L44:L47" si="20">F44-J44</f>
        <v>3200</v>
      </c>
    </row>
    <row r="45" spans="1:12" ht="22.9" customHeight="1" x14ac:dyDescent="0.2">
      <c r="A45" s="26" t="s">
        <v>64</v>
      </c>
      <c r="B45" s="27" t="s">
        <v>57</v>
      </c>
      <c r="C45" s="64" t="s">
        <v>242</v>
      </c>
      <c r="D45" s="66"/>
      <c r="E45" s="28">
        <v>20000</v>
      </c>
      <c r="F45" s="28">
        <v>20000</v>
      </c>
      <c r="G45" s="28">
        <v>16800</v>
      </c>
      <c r="H45" s="28" t="s">
        <v>41</v>
      </c>
      <c r="I45" s="28" t="s">
        <v>41</v>
      </c>
      <c r="J45" s="28">
        <f t="shared" si="18"/>
        <v>16800</v>
      </c>
      <c r="K45" s="28">
        <f t="shared" si="19"/>
        <v>3200</v>
      </c>
      <c r="L45" s="28">
        <f t="shared" si="20"/>
        <v>3200</v>
      </c>
    </row>
    <row r="46" spans="1:12" ht="27.6" customHeight="1" x14ac:dyDescent="0.2">
      <c r="A46" s="26" t="s">
        <v>65</v>
      </c>
      <c r="B46" s="27" t="s">
        <v>57</v>
      </c>
      <c r="C46" s="64" t="s">
        <v>243</v>
      </c>
      <c r="D46" s="66"/>
      <c r="E46" s="28">
        <v>20000</v>
      </c>
      <c r="F46" s="28">
        <v>20000</v>
      </c>
      <c r="G46" s="28">
        <v>16800</v>
      </c>
      <c r="H46" s="28" t="s">
        <v>41</v>
      </c>
      <c r="I46" s="28" t="s">
        <v>41</v>
      </c>
      <c r="J46" s="28">
        <f t="shared" si="18"/>
        <v>16800</v>
      </c>
      <c r="K46" s="28">
        <f t="shared" si="19"/>
        <v>3200</v>
      </c>
      <c r="L46" s="28">
        <f t="shared" si="20"/>
        <v>3200</v>
      </c>
    </row>
    <row r="47" spans="1:12" ht="28.15" customHeight="1" x14ac:dyDescent="0.2">
      <c r="A47" s="26" t="s">
        <v>66</v>
      </c>
      <c r="B47" s="27" t="s">
        <v>57</v>
      </c>
      <c r="C47" s="64" t="s">
        <v>244</v>
      </c>
      <c r="D47" s="66"/>
      <c r="E47" s="28">
        <v>20000</v>
      </c>
      <c r="F47" s="28">
        <v>20000</v>
      </c>
      <c r="G47" s="28">
        <v>16800</v>
      </c>
      <c r="H47" s="28" t="s">
        <v>41</v>
      </c>
      <c r="I47" s="28" t="s">
        <v>41</v>
      </c>
      <c r="J47" s="28">
        <f t="shared" si="18"/>
        <v>16800</v>
      </c>
      <c r="K47" s="28">
        <f t="shared" si="19"/>
        <v>3200</v>
      </c>
      <c r="L47" s="28">
        <f t="shared" si="20"/>
        <v>3200</v>
      </c>
    </row>
    <row r="48" spans="1:12" ht="60" customHeight="1" x14ac:dyDescent="0.2">
      <c r="A48" s="42" t="s">
        <v>225</v>
      </c>
      <c r="B48" s="44" t="s">
        <v>57</v>
      </c>
      <c r="C48" s="111" t="s">
        <v>224</v>
      </c>
      <c r="D48" s="112"/>
      <c r="E48" s="45">
        <v>9407000</v>
      </c>
      <c r="F48" s="45">
        <v>9407000</v>
      </c>
      <c r="G48" s="45">
        <v>9059051.5</v>
      </c>
      <c r="H48" s="45" t="s">
        <v>41</v>
      </c>
      <c r="I48" s="45" t="s">
        <v>41</v>
      </c>
      <c r="J48" s="45">
        <f t="shared" si="0"/>
        <v>9059051.5</v>
      </c>
      <c r="K48" s="45">
        <f>F48-J48</f>
        <v>347948.5</v>
      </c>
      <c r="L48" s="45">
        <f>K48</f>
        <v>347948.5</v>
      </c>
    </row>
    <row r="49" spans="1:12" ht="80.25" customHeight="1" x14ac:dyDescent="0.2">
      <c r="A49" s="26" t="s">
        <v>222</v>
      </c>
      <c r="B49" s="44" t="s">
        <v>57</v>
      </c>
      <c r="C49" s="64" t="s">
        <v>220</v>
      </c>
      <c r="D49" s="65"/>
      <c r="E49" s="45">
        <v>9407000</v>
      </c>
      <c r="F49" s="45">
        <v>9407000</v>
      </c>
      <c r="G49" s="45">
        <v>9059051.5</v>
      </c>
      <c r="H49" s="45" t="s">
        <v>41</v>
      </c>
      <c r="I49" s="45" t="s">
        <v>41</v>
      </c>
      <c r="J49" s="45">
        <f t="shared" ref="J49" si="21">IF(IF(G49="-",0,G49)+IF(H49="-",0,H49)+IF(I49="-",0,I49)=0,"-",IF(G49="-",0,G49)+IF(H49="-",0,H49)+IF(I49="-",0,I49))</f>
        <v>9059051.5</v>
      </c>
      <c r="K49" s="45">
        <f>F49-J49</f>
        <v>347948.5</v>
      </c>
      <c r="L49" s="45">
        <f>K49</f>
        <v>347948.5</v>
      </c>
    </row>
    <row r="50" spans="1:12" ht="99" customHeight="1" x14ac:dyDescent="0.2">
      <c r="A50" s="43" t="s">
        <v>223</v>
      </c>
      <c r="B50" s="44" t="s">
        <v>57</v>
      </c>
      <c r="C50" s="64" t="s">
        <v>221</v>
      </c>
      <c r="D50" s="65"/>
      <c r="E50" s="28">
        <v>7673700</v>
      </c>
      <c r="F50" s="28">
        <v>7673700</v>
      </c>
      <c r="G50" s="28">
        <v>7578682.3099999996</v>
      </c>
      <c r="H50" s="28" t="s">
        <v>41</v>
      </c>
      <c r="I50" s="28" t="s">
        <v>41</v>
      </c>
      <c r="J50" s="28">
        <f t="shared" ref="J50" si="22">IF(IF(G50="-",0,G50)+IF(H50="-",0,H50)+IF(I50="-",0,I50)=0,"-",IF(G50="-",0,G50)+IF(H50="-",0,H50)+IF(I50="-",0,I50))</f>
        <v>7578682.3099999996</v>
      </c>
      <c r="K50" s="28">
        <f>F50-J50</f>
        <v>95017.69000000041</v>
      </c>
      <c r="L50" s="28">
        <f>K50</f>
        <v>95017.69000000041</v>
      </c>
    </row>
    <row r="51" spans="1:12" ht="47.45" customHeight="1" x14ac:dyDescent="0.2">
      <c r="A51" s="26" t="s">
        <v>59</v>
      </c>
      <c r="B51" s="27" t="s">
        <v>57</v>
      </c>
      <c r="C51" s="64" t="s">
        <v>210</v>
      </c>
      <c r="D51" s="65"/>
      <c r="E51" s="28">
        <v>7673700</v>
      </c>
      <c r="F51" s="28">
        <v>7673700</v>
      </c>
      <c r="G51" s="28">
        <v>7578682.3099999996</v>
      </c>
      <c r="H51" s="28" t="s">
        <v>41</v>
      </c>
      <c r="I51" s="28" t="s">
        <v>41</v>
      </c>
      <c r="J51" s="28">
        <f t="shared" ref="J51:J52" si="23">IF(IF(G51="-",0,G51)+IF(H51="-",0,H51)+IF(I51="-",0,I51)=0,"-",IF(G51="-",0,G51)+IF(H51="-",0,H51)+IF(I51="-",0,I51))</f>
        <v>7578682.3099999996</v>
      </c>
      <c r="K51" s="28">
        <f t="shared" ref="K51:K52" si="24">F51-J51</f>
        <v>95017.69000000041</v>
      </c>
      <c r="L51" s="28">
        <f t="shared" ref="L51:L52" si="25">K51</f>
        <v>95017.69000000041</v>
      </c>
    </row>
    <row r="52" spans="1:12" ht="24.6" customHeight="1" x14ac:dyDescent="0.2">
      <c r="A52" s="26" t="s">
        <v>60</v>
      </c>
      <c r="B52" s="27" t="s">
        <v>57</v>
      </c>
      <c r="C52" s="64" t="s">
        <v>211</v>
      </c>
      <c r="D52" s="65"/>
      <c r="E52" s="28">
        <v>7673700</v>
      </c>
      <c r="F52" s="28">
        <v>7673700</v>
      </c>
      <c r="G52" s="28">
        <v>7578682.3099999996</v>
      </c>
      <c r="H52" s="28" t="s">
        <v>41</v>
      </c>
      <c r="I52" s="28" t="s">
        <v>41</v>
      </c>
      <c r="J52" s="28">
        <f t="shared" si="23"/>
        <v>7578682.3099999996</v>
      </c>
      <c r="K52" s="28">
        <f t="shared" si="24"/>
        <v>95017.69000000041</v>
      </c>
      <c r="L52" s="28">
        <f t="shared" si="25"/>
        <v>95017.69000000041</v>
      </c>
    </row>
    <row r="53" spans="1:12" ht="24.6" customHeight="1" x14ac:dyDescent="0.2">
      <c r="A53" s="26" t="s">
        <v>61</v>
      </c>
      <c r="B53" s="27" t="s">
        <v>57</v>
      </c>
      <c r="C53" s="64" t="s">
        <v>212</v>
      </c>
      <c r="D53" s="65"/>
      <c r="E53" s="28">
        <v>5518000</v>
      </c>
      <c r="F53" s="28">
        <v>5518000</v>
      </c>
      <c r="G53" s="28">
        <v>5505901.6799999997</v>
      </c>
      <c r="H53" s="28" t="s">
        <v>41</v>
      </c>
      <c r="I53" s="28" t="s">
        <v>41</v>
      </c>
      <c r="J53" s="28">
        <f t="shared" si="0"/>
        <v>5505901.6799999997</v>
      </c>
      <c r="K53" s="28">
        <f>F53-J53</f>
        <v>12098.320000000298</v>
      </c>
      <c r="L53" s="28">
        <f>K53</f>
        <v>12098.320000000298</v>
      </c>
    </row>
    <row r="54" spans="1:12" ht="36.950000000000003" customHeight="1" x14ac:dyDescent="0.2">
      <c r="A54" s="26" t="s">
        <v>62</v>
      </c>
      <c r="B54" s="27" t="s">
        <v>57</v>
      </c>
      <c r="C54" s="64" t="s">
        <v>213</v>
      </c>
      <c r="D54" s="65"/>
      <c r="E54" s="28">
        <v>334000</v>
      </c>
      <c r="F54" s="28">
        <v>334000</v>
      </c>
      <c r="G54" s="28">
        <v>320005.2</v>
      </c>
      <c r="H54" s="28" t="s">
        <v>41</v>
      </c>
      <c r="I54" s="28" t="s">
        <v>41</v>
      </c>
      <c r="J54" s="28">
        <f t="shared" si="0"/>
        <v>320005.2</v>
      </c>
      <c r="K54" s="28">
        <f>F54-J54</f>
        <v>13994.799999999988</v>
      </c>
      <c r="L54" s="28">
        <f>K54</f>
        <v>13994.799999999988</v>
      </c>
    </row>
    <row r="55" spans="1:12" ht="49.15" customHeight="1" x14ac:dyDescent="0.2">
      <c r="A55" s="26" t="s">
        <v>63</v>
      </c>
      <c r="B55" s="27" t="s">
        <v>57</v>
      </c>
      <c r="C55" s="64" t="s">
        <v>214</v>
      </c>
      <c r="D55" s="65"/>
      <c r="E55" s="28">
        <v>1821700</v>
      </c>
      <c r="F55" s="28">
        <v>1821700</v>
      </c>
      <c r="G55" s="28">
        <v>1752775.43</v>
      </c>
      <c r="H55" s="28" t="s">
        <v>41</v>
      </c>
      <c r="I55" s="28" t="s">
        <v>41</v>
      </c>
      <c r="J55" s="28">
        <f t="shared" si="0"/>
        <v>1752775.43</v>
      </c>
      <c r="K55" s="28">
        <f>F55-J55</f>
        <v>68924.570000000065</v>
      </c>
      <c r="L55" s="28">
        <f>K55</f>
        <v>68924.570000000065</v>
      </c>
    </row>
    <row r="56" spans="1:12" ht="102.75" customHeight="1" x14ac:dyDescent="0.2">
      <c r="A56" s="41" t="s">
        <v>247</v>
      </c>
      <c r="B56" s="27" t="s">
        <v>57</v>
      </c>
      <c r="C56" s="64" t="s">
        <v>246</v>
      </c>
      <c r="D56" s="65"/>
      <c r="E56" s="28">
        <v>1491300</v>
      </c>
      <c r="F56" s="28">
        <v>1491300</v>
      </c>
      <c r="G56" s="28">
        <v>1418053.19</v>
      </c>
      <c r="H56" s="28" t="s">
        <v>41</v>
      </c>
      <c r="I56" s="28" t="s">
        <v>41</v>
      </c>
      <c r="J56" s="28">
        <f t="shared" si="0"/>
        <v>1418053.19</v>
      </c>
      <c r="K56" s="28">
        <f>F56-J56</f>
        <v>73246.810000000056</v>
      </c>
      <c r="L56" s="28">
        <f>K56</f>
        <v>73246.810000000056</v>
      </c>
    </row>
    <row r="57" spans="1:12" ht="33" customHeight="1" x14ac:dyDescent="0.2">
      <c r="A57" s="26" t="s">
        <v>64</v>
      </c>
      <c r="B57" s="27" t="s">
        <v>57</v>
      </c>
      <c r="C57" s="64" t="s">
        <v>248</v>
      </c>
      <c r="D57" s="65"/>
      <c r="E57" s="28">
        <v>1491300</v>
      </c>
      <c r="F57" s="28">
        <v>1491300</v>
      </c>
      <c r="G57" s="28">
        <v>1418053.19</v>
      </c>
      <c r="H57" s="28" t="s">
        <v>41</v>
      </c>
      <c r="I57" s="28" t="s">
        <v>41</v>
      </c>
      <c r="J57" s="28">
        <f t="shared" ref="J57:J58" si="26">IF(IF(G57="-",0,G57)+IF(H57="-",0,H57)+IF(I57="-",0,I57)=0,"-",IF(G57="-",0,G57)+IF(H57="-",0,H57)+IF(I57="-",0,I57))</f>
        <v>1418053.19</v>
      </c>
      <c r="K57" s="28">
        <f t="shared" ref="K57:K58" si="27">F57-J57</f>
        <v>73246.810000000056</v>
      </c>
      <c r="L57" s="28">
        <f t="shared" ref="L57:L58" si="28">K57</f>
        <v>73246.810000000056</v>
      </c>
    </row>
    <row r="58" spans="1:12" ht="24" customHeight="1" x14ac:dyDescent="0.2">
      <c r="A58" s="26" t="s">
        <v>65</v>
      </c>
      <c r="B58" s="27" t="s">
        <v>57</v>
      </c>
      <c r="C58" s="64" t="s">
        <v>249</v>
      </c>
      <c r="D58" s="65"/>
      <c r="E58" s="28">
        <v>1491300</v>
      </c>
      <c r="F58" s="28">
        <v>1491300</v>
      </c>
      <c r="G58" s="28">
        <v>1418053.19</v>
      </c>
      <c r="H58" s="28" t="s">
        <v>41</v>
      </c>
      <c r="I58" s="28" t="s">
        <v>41</v>
      </c>
      <c r="J58" s="28">
        <f t="shared" si="26"/>
        <v>1418053.19</v>
      </c>
      <c r="K58" s="28">
        <f t="shared" si="27"/>
        <v>73246.810000000056</v>
      </c>
      <c r="L58" s="28">
        <f t="shared" si="28"/>
        <v>73246.810000000056</v>
      </c>
    </row>
    <row r="59" spans="1:12" ht="23.45" customHeight="1" x14ac:dyDescent="0.2">
      <c r="A59" s="26" t="s">
        <v>66</v>
      </c>
      <c r="B59" s="27" t="s">
        <v>57</v>
      </c>
      <c r="C59" s="64" t="s">
        <v>250</v>
      </c>
      <c r="D59" s="65"/>
      <c r="E59" s="28">
        <v>1335400</v>
      </c>
      <c r="F59" s="28">
        <v>1335400</v>
      </c>
      <c r="G59" s="28">
        <v>1303662.3899999999</v>
      </c>
      <c r="H59" s="28" t="s">
        <v>41</v>
      </c>
      <c r="I59" s="28" t="s">
        <v>41</v>
      </c>
      <c r="J59" s="28">
        <f t="shared" ref="J59" si="29">IF(IF(G59="-",0,G59)+IF(H59="-",0,H59)+IF(I59="-",0,I59)=0,"-",IF(G59="-",0,G59)+IF(H59="-",0,H59)+IF(I59="-",0,I59))</f>
        <v>1303662.3899999999</v>
      </c>
      <c r="K59" s="28">
        <f>F59-J59</f>
        <v>31737.610000000102</v>
      </c>
      <c r="L59" s="28">
        <f>K59</f>
        <v>31737.610000000102</v>
      </c>
    </row>
    <row r="60" spans="1:12" x14ac:dyDescent="0.2">
      <c r="A60" s="26" t="s">
        <v>67</v>
      </c>
      <c r="B60" s="27" t="s">
        <v>57</v>
      </c>
      <c r="C60" s="64" t="s">
        <v>251</v>
      </c>
      <c r="D60" s="65"/>
      <c r="E60" s="28">
        <v>155900</v>
      </c>
      <c r="F60" s="28">
        <v>155900</v>
      </c>
      <c r="G60" s="28">
        <v>114390.8</v>
      </c>
      <c r="H60" s="28" t="s">
        <v>41</v>
      </c>
      <c r="I60" s="28" t="s">
        <v>41</v>
      </c>
      <c r="J60" s="28">
        <f t="shared" si="0"/>
        <v>114390.8</v>
      </c>
      <c r="K60" s="28">
        <f>F60-J60</f>
        <v>41509.199999999997</v>
      </c>
      <c r="L60" s="28">
        <f>K60</f>
        <v>41509.199999999997</v>
      </c>
    </row>
    <row r="61" spans="1:12" ht="73.150000000000006" customHeight="1" x14ac:dyDescent="0.2">
      <c r="A61" s="41" t="s">
        <v>252</v>
      </c>
      <c r="B61" s="27" t="s">
        <v>57</v>
      </c>
      <c r="C61" s="64" t="s">
        <v>253</v>
      </c>
      <c r="D61" s="109"/>
      <c r="E61" s="28">
        <v>242000</v>
      </c>
      <c r="F61" s="28">
        <v>242000</v>
      </c>
      <c r="G61" s="28">
        <v>62316</v>
      </c>
      <c r="H61" s="28" t="s">
        <v>41</v>
      </c>
      <c r="I61" s="28" t="s">
        <v>41</v>
      </c>
      <c r="J61" s="28">
        <f t="shared" si="0"/>
        <v>62316</v>
      </c>
      <c r="K61" s="28">
        <f>F61-J61</f>
        <v>179684</v>
      </c>
      <c r="L61" s="28">
        <f>K61</f>
        <v>179684</v>
      </c>
    </row>
    <row r="62" spans="1:12" x14ac:dyDescent="0.2">
      <c r="A62" s="26" t="s">
        <v>68</v>
      </c>
      <c r="B62" s="27" t="s">
        <v>57</v>
      </c>
      <c r="C62" s="64" t="s">
        <v>254</v>
      </c>
      <c r="D62" s="109"/>
      <c r="E62" s="28">
        <v>242000</v>
      </c>
      <c r="F62" s="28">
        <v>242000</v>
      </c>
      <c r="G62" s="28">
        <v>62316</v>
      </c>
      <c r="H62" s="28" t="s">
        <v>41</v>
      </c>
      <c r="I62" s="28" t="s">
        <v>41</v>
      </c>
      <c r="J62" s="28">
        <f t="shared" ref="J62:J63" si="30">IF(IF(G62="-",0,G62)+IF(H62="-",0,H62)+IF(I62="-",0,I62)=0,"-",IF(G62="-",0,G62)+IF(H62="-",0,H62)+IF(I62="-",0,I62))</f>
        <v>62316</v>
      </c>
      <c r="K62" s="28">
        <f t="shared" ref="K62:K63" si="31">F62-J62</f>
        <v>179684</v>
      </c>
      <c r="L62" s="28">
        <f t="shared" ref="L62:L63" si="32">K62</f>
        <v>179684</v>
      </c>
    </row>
    <row r="63" spans="1:12" x14ac:dyDescent="0.2">
      <c r="A63" s="26" t="s">
        <v>69</v>
      </c>
      <c r="B63" s="27" t="s">
        <v>57</v>
      </c>
      <c r="C63" s="64" t="s">
        <v>255</v>
      </c>
      <c r="D63" s="109"/>
      <c r="E63" s="28">
        <v>242000</v>
      </c>
      <c r="F63" s="28">
        <v>242000</v>
      </c>
      <c r="G63" s="28">
        <v>62316</v>
      </c>
      <c r="H63" s="28" t="s">
        <v>41</v>
      </c>
      <c r="I63" s="28" t="s">
        <v>41</v>
      </c>
      <c r="J63" s="28">
        <f t="shared" si="30"/>
        <v>62316</v>
      </c>
      <c r="K63" s="28">
        <f t="shared" si="31"/>
        <v>179684</v>
      </c>
      <c r="L63" s="28">
        <f t="shared" si="32"/>
        <v>179684</v>
      </c>
    </row>
    <row r="64" spans="1:12" ht="24.6" customHeight="1" x14ac:dyDescent="0.2">
      <c r="A64" s="26" t="s">
        <v>70</v>
      </c>
      <c r="B64" s="27" t="s">
        <v>57</v>
      </c>
      <c r="C64" s="64" t="s">
        <v>256</v>
      </c>
      <c r="D64" s="109"/>
      <c r="E64" s="28">
        <v>238100</v>
      </c>
      <c r="F64" s="28">
        <v>238100</v>
      </c>
      <c r="G64" s="28">
        <v>59508</v>
      </c>
      <c r="H64" s="28" t="s">
        <v>41</v>
      </c>
      <c r="I64" s="28" t="s">
        <v>41</v>
      </c>
      <c r="J64" s="28">
        <f t="shared" si="0"/>
        <v>59508</v>
      </c>
      <c r="K64" s="28">
        <f>F64-J64</f>
        <v>178592</v>
      </c>
      <c r="L64" s="28">
        <f>K64</f>
        <v>178592</v>
      </c>
    </row>
    <row r="65" spans="1:12" x14ac:dyDescent="0.2">
      <c r="A65" s="26" t="s">
        <v>71</v>
      </c>
      <c r="B65" s="27" t="s">
        <v>57</v>
      </c>
      <c r="C65" s="64" t="s">
        <v>257</v>
      </c>
      <c r="D65" s="109"/>
      <c r="E65" s="28">
        <v>2900</v>
      </c>
      <c r="F65" s="28">
        <v>2900</v>
      </c>
      <c r="G65" s="28">
        <v>2808</v>
      </c>
      <c r="H65" s="28" t="s">
        <v>41</v>
      </c>
      <c r="I65" s="28" t="s">
        <v>41</v>
      </c>
      <c r="J65" s="28">
        <f t="shared" si="0"/>
        <v>2808</v>
      </c>
      <c r="K65" s="28">
        <f>F65-J65</f>
        <v>92</v>
      </c>
      <c r="L65" s="28">
        <f>K65</f>
        <v>92</v>
      </c>
    </row>
    <row r="66" spans="1:12" x14ac:dyDescent="0.2">
      <c r="A66" s="26" t="s">
        <v>72</v>
      </c>
      <c r="B66" s="27" t="s">
        <v>57</v>
      </c>
      <c r="C66" s="64" t="s">
        <v>258</v>
      </c>
      <c r="D66" s="109"/>
      <c r="E66" s="28">
        <v>1000</v>
      </c>
      <c r="F66" s="28">
        <v>1000</v>
      </c>
      <c r="G66" s="28">
        <v>0</v>
      </c>
      <c r="H66" s="28" t="s">
        <v>41</v>
      </c>
      <c r="I66" s="28" t="s">
        <v>41</v>
      </c>
      <c r="J66" s="28">
        <v>0</v>
      </c>
      <c r="K66" s="28">
        <f>F66-J66</f>
        <v>1000</v>
      </c>
      <c r="L66" s="28">
        <f>K66</f>
        <v>1000</v>
      </c>
    </row>
    <row r="67" spans="1:12" ht="28.9" customHeight="1" x14ac:dyDescent="0.2">
      <c r="A67" s="26" t="s">
        <v>267</v>
      </c>
      <c r="B67" s="27" t="s">
        <v>57</v>
      </c>
      <c r="C67" s="64" t="s">
        <v>266</v>
      </c>
      <c r="D67" s="66"/>
      <c r="E67" s="28">
        <v>200</v>
      </c>
      <c r="F67" s="28">
        <v>200</v>
      </c>
      <c r="G67" s="28">
        <v>200</v>
      </c>
      <c r="H67" s="28" t="s">
        <v>41</v>
      </c>
      <c r="I67" s="28" t="s">
        <v>41</v>
      </c>
      <c r="J67" s="28">
        <f t="shared" si="0"/>
        <v>200</v>
      </c>
      <c r="K67" s="28" t="s">
        <v>41</v>
      </c>
      <c r="L67" s="28" t="s">
        <v>41</v>
      </c>
    </row>
    <row r="68" spans="1:12" ht="22.5" x14ac:dyDescent="0.2">
      <c r="A68" s="26" t="s">
        <v>260</v>
      </c>
      <c r="B68" s="27" t="s">
        <v>57</v>
      </c>
      <c r="C68" s="64" t="s">
        <v>259</v>
      </c>
      <c r="D68" s="66"/>
      <c r="E68" s="28">
        <v>200</v>
      </c>
      <c r="F68" s="28">
        <v>200</v>
      </c>
      <c r="G68" s="28">
        <v>200</v>
      </c>
      <c r="H68" s="28" t="s">
        <v>41</v>
      </c>
      <c r="I68" s="28" t="s">
        <v>41</v>
      </c>
      <c r="J68" s="28">
        <f t="shared" si="0"/>
        <v>200</v>
      </c>
      <c r="K68" s="28" t="s">
        <v>41</v>
      </c>
      <c r="L68" s="28" t="s">
        <v>41</v>
      </c>
    </row>
    <row r="69" spans="1:12" ht="114" customHeight="1" x14ac:dyDescent="0.2">
      <c r="A69" s="41" t="s">
        <v>263</v>
      </c>
      <c r="B69" s="27" t="s">
        <v>57</v>
      </c>
      <c r="C69" s="64" t="s">
        <v>261</v>
      </c>
      <c r="D69" s="66"/>
      <c r="E69" s="28">
        <v>200</v>
      </c>
      <c r="F69" s="28">
        <v>200</v>
      </c>
      <c r="G69" s="28">
        <v>200</v>
      </c>
      <c r="H69" s="28" t="s">
        <v>41</v>
      </c>
      <c r="I69" s="28" t="s">
        <v>41</v>
      </c>
      <c r="J69" s="28">
        <f t="shared" ref="J69:J72" si="33">IF(IF(G69="-",0,G69)+IF(H69="-",0,H69)+IF(I69="-",0,I69)=0,"-",IF(G69="-",0,G69)+IF(H69="-",0,H69)+IF(I69="-",0,I69))</f>
        <v>200</v>
      </c>
      <c r="K69" s="28" t="s">
        <v>41</v>
      </c>
      <c r="L69" s="28" t="s">
        <v>41</v>
      </c>
    </row>
    <row r="70" spans="1:12" ht="22.5" x14ac:dyDescent="0.2">
      <c r="A70" s="26" t="s">
        <v>64</v>
      </c>
      <c r="B70" s="27" t="s">
        <v>57</v>
      </c>
      <c r="C70" s="64" t="s">
        <v>262</v>
      </c>
      <c r="D70" s="66"/>
      <c r="E70" s="28">
        <v>200</v>
      </c>
      <c r="F70" s="28">
        <v>200</v>
      </c>
      <c r="G70" s="28">
        <v>200</v>
      </c>
      <c r="H70" s="28" t="s">
        <v>41</v>
      </c>
      <c r="I70" s="28" t="s">
        <v>41</v>
      </c>
      <c r="J70" s="28">
        <f t="shared" si="33"/>
        <v>200</v>
      </c>
      <c r="K70" s="28" t="s">
        <v>41</v>
      </c>
      <c r="L70" s="28" t="s">
        <v>41</v>
      </c>
    </row>
    <row r="71" spans="1:12" ht="22.5" x14ac:dyDescent="0.2">
      <c r="A71" s="26" t="s">
        <v>65</v>
      </c>
      <c r="B71" s="27" t="s">
        <v>57</v>
      </c>
      <c r="C71" s="64" t="s">
        <v>264</v>
      </c>
      <c r="D71" s="66"/>
      <c r="E71" s="28">
        <v>200</v>
      </c>
      <c r="F71" s="28">
        <v>200</v>
      </c>
      <c r="G71" s="28">
        <v>200</v>
      </c>
      <c r="H71" s="28" t="s">
        <v>41</v>
      </c>
      <c r="I71" s="28" t="s">
        <v>41</v>
      </c>
      <c r="J71" s="28">
        <f t="shared" si="33"/>
        <v>200</v>
      </c>
      <c r="K71" s="28" t="s">
        <v>41</v>
      </c>
      <c r="L71" s="28" t="s">
        <v>41</v>
      </c>
    </row>
    <row r="72" spans="1:12" ht="22.5" x14ac:dyDescent="0.2">
      <c r="A72" s="26" t="s">
        <v>66</v>
      </c>
      <c r="B72" s="27" t="s">
        <v>57</v>
      </c>
      <c r="C72" s="64" t="s">
        <v>265</v>
      </c>
      <c r="D72" s="66"/>
      <c r="E72" s="28">
        <v>200</v>
      </c>
      <c r="F72" s="28">
        <v>200</v>
      </c>
      <c r="G72" s="28">
        <v>200</v>
      </c>
      <c r="H72" s="28" t="s">
        <v>41</v>
      </c>
      <c r="I72" s="28" t="s">
        <v>41</v>
      </c>
      <c r="J72" s="28">
        <f t="shared" si="33"/>
        <v>200</v>
      </c>
      <c r="K72" s="28" t="s">
        <v>41</v>
      </c>
      <c r="L72" s="28" t="s">
        <v>41</v>
      </c>
    </row>
    <row r="73" spans="1:12" ht="21.4" customHeight="1" x14ac:dyDescent="0.2">
      <c r="A73" s="23" t="s">
        <v>74</v>
      </c>
      <c r="B73" s="24" t="s">
        <v>57</v>
      </c>
      <c r="C73" s="92" t="s">
        <v>268</v>
      </c>
      <c r="D73" s="93"/>
      <c r="E73" s="25">
        <v>796400.4</v>
      </c>
      <c r="F73" s="25">
        <v>796400.4</v>
      </c>
      <c r="G73" s="25">
        <v>432203.4</v>
      </c>
      <c r="H73" s="25" t="s">
        <v>41</v>
      </c>
      <c r="I73" s="25" t="s">
        <v>41</v>
      </c>
      <c r="J73" s="25">
        <f t="shared" ref="J73:J120" si="34">IF(IF(G73="-",0,G73)+IF(H73="-",0,H73)+IF(I73="-",0,I73)=0,"-",IF(G73="-",0,G73)+IF(H73="-",0,H73)+IF(I73="-",0,I73))</f>
        <v>432203.4</v>
      </c>
      <c r="K73" s="25">
        <f>F73-J73</f>
        <v>364197</v>
      </c>
      <c r="L73" s="25">
        <f>K73</f>
        <v>364197</v>
      </c>
    </row>
    <row r="74" spans="1:12" ht="27.75" customHeight="1" x14ac:dyDescent="0.2">
      <c r="A74" s="42" t="s">
        <v>230</v>
      </c>
      <c r="B74" s="44" t="s">
        <v>57</v>
      </c>
      <c r="C74" s="107" t="s">
        <v>269</v>
      </c>
      <c r="D74" s="108"/>
      <c r="E74" s="45">
        <v>48000</v>
      </c>
      <c r="F74" s="45">
        <v>48000</v>
      </c>
      <c r="G74" s="45">
        <v>48000</v>
      </c>
      <c r="H74" s="45" t="s">
        <v>41</v>
      </c>
      <c r="I74" s="45" t="s">
        <v>41</v>
      </c>
      <c r="J74" s="45">
        <f>G74</f>
        <v>48000</v>
      </c>
      <c r="K74" s="45">
        <f>F74-J74</f>
        <v>0</v>
      </c>
      <c r="L74" s="45">
        <f>K74</f>
        <v>0</v>
      </c>
    </row>
    <row r="75" spans="1:12" ht="57.75" customHeight="1" x14ac:dyDescent="0.2">
      <c r="A75" s="52" t="s">
        <v>421</v>
      </c>
      <c r="B75" s="44" t="s">
        <v>57</v>
      </c>
      <c r="C75" s="107" t="s">
        <v>420</v>
      </c>
      <c r="D75" s="66"/>
      <c r="E75" s="45">
        <v>23000</v>
      </c>
      <c r="F75" s="45">
        <v>23000</v>
      </c>
      <c r="G75" s="45">
        <v>23000</v>
      </c>
      <c r="H75" s="45" t="s">
        <v>41</v>
      </c>
      <c r="I75" s="45" t="s">
        <v>41</v>
      </c>
      <c r="J75" s="45">
        <v>23000</v>
      </c>
      <c r="K75" s="45">
        <f>F75-J75</f>
        <v>0</v>
      </c>
      <c r="L75" s="45">
        <f>K75</f>
        <v>0</v>
      </c>
    </row>
    <row r="76" spans="1:12" ht="111.75" customHeight="1" x14ac:dyDescent="0.2">
      <c r="A76" s="53" t="s">
        <v>422</v>
      </c>
      <c r="B76" s="44" t="s">
        <v>57</v>
      </c>
      <c r="C76" s="110" t="s">
        <v>423</v>
      </c>
      <c r="D76" s="63"/>
      <c r="E76" s="45">
        <v>23000</v>
      </c>
      <c r="F76" s="45">
        <v>23000</v>
      </c>
      <c r="G76" s="45">
        <v>23000</v>
      </c>
      <c r="H76" s="45" t="s">
        <v>41</v>
      </c>
      <c r="I76" s="45" t="s">
        <v>41</v>
      </c>
      <c r="J76" s="45">
        <v>23000</v>
      </c>
      <c r="K76" s="45">
        <f t="shared" ref="K76:K79" si="35">F76-J76</f>
        <v>0</v>
      </c>
      <c r="L76" s="45">
        <f t="shared" ref="L76:L79" si="36">K76</f>
        <v>0</v>
      </c>
    </row>
    <row r="77" spans="1:12" ht="21.4" customHeight="1" x14ac:dyDescent="0.2">
      <c r="A77" s="51" t="s">
        <v>64</v>
      </c>
      <c r="B77" s="44" t="s">
        <v>57</v>
      </c>
      <c r="C77" s="62" t="s">
        <v>424</v>
      </c>
      <c r="D77" s="63"/>
      <c r="E77" s="45">
        <v>23000</v>
      </c>
      <c r="F77" s="45">
        <v>23000</v>
      </c>
      <c r="G77" s="45">
        <v>23000</v>
      </c>
      <c r="H77" s="45" t="s">
        <v>41</v>
      </c>
      <c r="I77" s="45" t="s">
        <v>41</v>
      </c>
      <c r="J77" s="45">
        <v>23000</v>
      </c>
      <c r="K77" s="45">
        <f t="shared" si="35"/>
        <v>0</v>
      </c>
      <c r="L77" s="45">
        <f t="shared" si="36"/>
        <v>0</v>
      </c>
    </row>
    <row r="78" spans="1:12" ht="21.4" customHeight="1" x14ac:dyDescent="0.2">
      <c r="A78" s="51" t="s">
        <v>65</v>
      </c>
      <c r="B78" s="44" t="s">
        <v>57</v>
      </c>
      <c r="C78" s="62" t="s">
        <v>425</v>
      </c>
      <c r="D78" s="63"/>
      <c r="E78" s="45">
        <v>23000</v>
      </c>
      <c r="F78" s="45">
        <v>23000</v>
      </c>
      <c r="G78" s="45">
        <v>23000</v>
      </c>
      <c r="H78" s="45" t="s">
        <v>41</v>
      </c>
      <c r="I78" s="45" t="s">
        <v>41</v>
      </c>
      <c r="J78" s="45">
        <v>23000</v>
      </c>
      <c r="K78" s="45">
        <f t="shared" si="35"/>
        <v>0</v>
      </c>
      <c r="L78" s="45">
        <f t="shared" si="36"/>
        <v>0</v>
      </c>
    </row>
    <row r="79" spans="1:12" ht="21.4" customHeight="1" x14ac:dyDescent="0.2">
      <c r="A79" s="51" t="s">
        <v>66</v>
      </c>
      <c r="B79" s="44" t="s">
        <v>57</v>
      </c>
      <c r="C79" s="62" t="s">
        <v>426</v>
      </c>
      <c r="D79" s="63"/>
      <c r="E79" s="45">
        <v>23000</v>
      </c>
      <c r="F79" s="45">
        <v>23000</v>
      </c>
      <c r="G79" s="45">
        <v>23000</v>
      </c>
      <c r="H79" s="45" t="s">
        <v>41</v>
      </c>
      <c r="I79" s="45" t="s">
        <v>41</v>
      </c>
      <c r="J79" s="45">
        <v>23000</v>
      </c>
      <c r="K79" s="45">
        <f t="shared" si="35"/>
        <v>0</v>
      </c>
      <c r="L79" s="45">
        <f t="shared" si="36"/>
        <v>0</v>
      </c>
    </row>
    <row r="80" spans="1:12" ht="21.4" customHeight="1" x14ac:dyDescent="0.2">
      <c r="A80" s="42" t="s">
        <v>272</v>
      </c>
      <c r="B80" s="44" t="s">
        <v>57</v>
      </c>
      <c r="C80" s="107" t="s">
        <v>270</v>
      </c>
      <c r="D80" s="66"/>
      <c r="E80" s="45">
        <v>25000</v>
      </c>
      <c r="F80" s="45">
        <v>25000</v>
      </c>
      <c r="G80" s="45">
        <v>25000</v>
      </c>
      <c r="H80" s="45" t="s">
        <v>41</v>
      </c>
      <c r="I80" s="45" t="s">
        <v>41</v>
      </c>
      <c r="J80" s="45">
        <v>25000</v>
      </c>
      <c r="K80" s="45" t="s">
        <v>41</v>
      </c>
      <c r="L80" s="45" t="s">
        <v>41</v>
      </c>
    </row>
    <row r="81" spans="1:12" ht="48.6" customHeight="1" x14ac:dyDescent="0.2">
      <c r="A81" s="42" t="s">
        <v>273</v>
      </c>
      <c r="B81" s="44" t="s">
        <v>57</v>
      </c>
      <c r="C81" s="107" t="s">
        <v>271</v>
      </c>
      <c r="D81" s="66"/>
      <c r="E81" s="45">
        <v>25000</v>
      </c>
      <c r="F81" s="45">
        <v>25000</v>
      </c>
      <c r="G81" s="45">
        <v>25000</v>
      </c>
      <c r="H81" s="45" t="s">
        <v>41</v>
      </c>
      <c r="I81" s="45" t="s">
        <v>41</v>
      </c>
      <c r="J81" s="45">
        <v>25000</v>
      </c>
      <c r="K81" s="45" t="s">
        <v>41</v>
      </c>
      <c r="L81" s="45" t="s">
        <v>41</v>
      </c>
    </row>
    <row r="82" spans="1:12" ht="36.950000000000003" customHeight="1" x14ac:dyDescent="0.2">
      <c r="A82" s="26" t="s">
        <v>64</v>
      </c>
      <c r="B82" s="27" t="s">
        <v>57</v>
      </c>
      <c r="C82" s="107" t="s">
        <v>274</v>
      </c>
      <c r="D82" s="66"/>
      <c r="E82" s="45">
        <v>25000</v>
      </c>
      <c r="F82" s="45">
        <v>25000</v>
      </c>
      <c r="G82" s="45">
        <v>25000</v>
      </c>
      <c r="H82" s="45" t="s">
        <v>41</v>
      </c>
      <c r="I82" s="45" t="s">
        <v>41</v>
      </c>
      <c r="J82" s="45">
        <v>25000</v>
      </c>
      <c r="K82" s="45" t="s">
        <v>41</v>
      </c>
      <c r="L82" s="45" t="s">
        <v>41</v>
      </c>
    </row>
    <row r="83" spans="1:12" ht="36.950000000000003" customHeight="1" x14ac:dyDescent="0.2">
      <c r="A83" s="26" t="s">
        <v>65</v>
      </c>
      <c r="B83" s="27" t="s">
        <v>57</v>
      </c>
      <c r="C83" s="107" t="s">
        <v>275</v>
      </c>
      <c r="D83" s="66"/>
      <c r="E83" s="45">
        <v>25000</v>
      </c>
      <c r="F83" s="45">
        <v>25000</v>
      </c>
      <c r="G83" s="45">
        <v>25000</v>
      </c>
      <c r="H83" s="45" t="s">
        <v>41</v>
      </c>
      <c r="I83" s="45" t="s">
        <v>41</v>
      </c>
      <c r="J83" s="45">
        <v>25000</v>
      </c>
      <c r="K83" s="45" t="s">
        <v>41</v>
      </c>
      <c r="L83" s="45" t="s">
        <v>41</v>
      </c>
    </row>
    <row r="84" spans="1:12" ht="36.950000000000003" customHeight="1" x14ac:dyDescent="0.2">
      <c r="A84" s="26" t="s">
        <v>66</v>
      </c>
      <c r="B84" s="27" t="s">
        <v>57</v>
      </c>
      <c r="C84" s="107" t="s">
        <v>276</v>
      </c>
      <c r="D84" s="66"/>
      <c r="E84" s="45">
        <v>25000</v>
      </c>
      <c r="F84" s="45">
        <v>25000</v>
      </c>
      <c r="G84" s="45">
        <v>25000</v>
      </c>
      <c r="H84" s="45" t="s">
        <v>41</v>
      </c>
      <c r="I84" s="45" t="s">
        <v>41</v>
      </c>
      <c r="J84" s="45">
        <v>25000</v>
      </c>
      <c r="K84" s="45" t="s">
        <v>41</v>
      </c>
      <c r="L84" s="45" t="s">
        <v>41</v>
      </c>
    </row>
    <row r="85" spans="1:12" ht="36.950000000000003" customHeight="1" x14ac:dyDescent="0.2">
      <c r="A85" s="26" t="s">
        <v>428</v>
      </c>
      <c r="B85" s="27" t="s">
        <v>57</v>
      </c>
      <c r="C85" s="107" t="s">
        <v>427</v>
      </c>
      <c r="D85" s="108"/>
      <c r="E85" s="45">
        <v>1000</v>
      </c>
      <c r="F85" s="45">
        <v>1000</v>
      </c>
      <c r="G85" s="45">
        <v>1000</v>
      </c>
      <c r="H85" s="45" t="s">
        <v>41</v>
      </c>
      <c r="I85" s="45" t="s">
        <v>41</v>
      </c>
      <c r="J85" s="45">
        <v>1000</v>
      </c>
      <c r="K85" s="45" t="s">
        <v>41</v>
      </c>
      <c r="L85" s="45" t="s">
        <v>41</v>
      </c>
    </row>
    <row r="86" spans="1:12" ht="36.950000000000003" customHeight="1" x14ac:dyDescent="0.2">
      <c r="A86" s="40" t="s">
        <v>429</v>
      </c>
      <c r="B86" s="27" t="s">
        <v>57</v>
      </c>
      <c r="C86" s="107" t="s">
        <v>430</v>
      </c>
      <c r="D86" s="108"/>
      <c r="E86" s="45">
        <v>1000</v>
      </c>
      <c r="F86" s="45">
        <v>1000</v>
      </c>
      <c r="G86" s="45">
        <v>1000</v>
      </c>
      <c r="H86" s="45" t="s">
        <v>41</v>
      </c>
      <c r="I86" s="45" t="s">
        <v>41</v>
      </c>
      <c r="J86" s="45">
        <v>1000</v>
      </c>
      <c r="K86" s="45" t="s">
        <v>41</v>
      </c>
      <c r="L86" s="45" t="s">
        <v>41</v>
      </c>
    </row>
    <row r="87" spans="1:12" ht="89.25" customHeight="1" x14ac:dyDescent="0.2">
      <c r="A87" s="40" t="s">
        <v>431</v>
      </c>
      <c r="B87" s="27" t="s">
        <v>57</v>
      </c>
      <c r="C87" s="62" t="s">
        <v>432</v>
      </c>
      <c r="D87" s="63"/>
      <c r="E87" s="45">
        <v>1000</v>
      </c>
      <c r="F87" s="45">
        <v>1000</v>
      </c>
      <c r="G87" s="45">
        <v>1000</v>
      </c>
      <c r="H87" s="45" t="s">
        <v>41</v>
      </c>
      <c r="I87" s="45" t="s">
        <v>41</v>
      </c>
      <c r="J87" s="45">
        <v>1000</v>
      </c>
      <c r="K87" s="45" t="s">
        <v>41</v>
      </c>
      <c r="L87" s="45" t="s">
        <v>41</v>
      </c>
    </row>
    <row r="88" spans="1:12" ht="27" customHeight="1" x14ac:dyDescent="0.2">
      <c r="A88" s="51" t="s">
        <v>64</v>
      </c>
      <c r="B88" s="27" t="s">
        <v>57</v>
      </c>
      <c r="C88" s="62" t="s">
        <v>433</v>
      </c>
      <c r="D88" s="63"/>
      <c r="E88" s="45">
        <v>1000</v>
      </c>
      <c r="F88" s="45">
        <v>1000</v>
      </c>
      <c r="G88" s="45">
        <v>1000</v>
      </c>
      <c r="H88" s="45" t="s">
        <v>41</v>
      </c>
      <c r="I88" s="45" t="s">
        <v>41</v>
      </c>
      <c r="J88" s="45">
        <v>1000</v>
      </c>
      <c r="K88" s="45" t="s">
        <v>41</v>
      </c>
      <c r="L88" s="45" t="s">
        <v>41</v>
      </c>
    </row>
    <row r="89" spans="1:12" ht="23.25" customHeight="1" x14ac:dyDescent="0.2">
      <c r="A89" s="51" t="s">
        <v>65</v>
      </c>
      <c r="B89" s="27" t="s">
        <v>57</v>
      </c>
      <c r="C89" s="62" t="s">
        <v>434</v>
      </c>
      <c r="D89" s="63"/>
      <c r="E89" s="45">
        <v>1000</v>
      </c>
      <c r="F89" s="45">
        <v>1000</v>
      </c>
      <c r="G89" s="45">
        <v>1000</v>
      </c>
      <c r="H89" s="45" t="s">
        <v>41</v>
      </c>
      <c r="I89" s="45" t="s">
        <v>41</v>
      </c>
      <c r="J89" s="45">
        <v>1000</v>
      </c>
      <c r="K89" s="45" t="s">
        <v>41</v>
      </c>
      <c r="L89" s="45" t="s">
        <v>41</v>
      </c>
    </row>
    <row r="90" spans="1:12" ht="25.5" customHeight="1" x14ac:dyDescent="0.2">
      <c r="A90" s="51" t="s">
        <v>66</v>
      </c>
      <c r="B90" s="27" t="s">
        <v>57</v>
      </c>
      <c r="C90" s="62" t="s">
        <v>435</v>
      </c>
      <c r="D90" s="63"/>
      <c r="E90" s="45">
        <v>1000</v>
      </c>
      <c r="F90" s="45">
        <v>1000</v>
      </c>
      <c r="G90" s="45">
        <v>1000</v>
      </c>
      <c r="H90" s="45" t="s">
        <v>41</v>
      </c>
      <c r="I90" s="45" t="s">
        <v>41</v>
      </c>
      <c r="J90" s="45">
        <v>1000</v>
      </c>
      <c r="K90" s="45" t="s">
        <v>41</v>
      </c>
      <c r="L90" s="45" t="s">
        <v>41</v>
      </c>
    </row>
    <row r="91" spans="1:12" ht="36.950000000000003" customHeight="1" x14ac:dyDescent="0.2">
      <c r="A91" s="26" t="s">
        <v>260</v>
      </c>
      <c r="B91" s="27" t="s">
        <v>57</v>
      </c>
      <c r="C91" s="107" t="s">
        <v>277</v>
      </c>
      <c r="D91" s="66"/>
      <c r="E91" s="45">
        <v>747400.4</v>
      </c>
      <c r="F91" s="45">
        <v>747400.4</v>
      </c>
      <c r="G91" s="45">
        <v>383203.4</v>
      </c>
      <c r="H91" s="45" t="s">
        <v>41</v>
      </c>
      <c r="I91" s="45" t="s">
        <v>41</v>
      </c>
      <c r="J91" s="45">
        <v>383203.4</v>
      </c>
      <c r="K91" s="45">
        <f>F91-J91</f>
        <v>364197</v>
      </c>
      <c r="L91" s="45">
        <f>K91</f>
        <v>364197</v>
      </c>
    </row>
    <row r="92" spans="1:12" ht="15.75" customHeight="1" x14ac:dyDescent="0.2">
      <c r="A92" s="52" t="s">
        <v>436</v>
      </c>
      <c r="B92" s="27" t="s">
        <v>57</v>
      </c>
      <c r="C92" s="107" t="s">
        <v>279</v>
      </c>
      <c r="D92" s="66"/>
      <c r="E92" s="45">
        <v>747400.4</v>
      </c>
      <c r="F92" s="45">
        <v>747400.4</v>
      </c>
      <c r="G92" s="45">
        <v>383203.4</v>
      </c>
      <c r="H92" s="45" t="s">
        <v>41</v>
      </c>
      <c r="I92" s="45" t="s">
        <v>41</v>
      </c>
      <c r="J92" s="45">
        <v>383203.4</v>
      </c>
      <c r="K92" s="45">
        <f>F92-J92</f>
        <v>364197</v>
      </c>
      <c r="L92" s="45">
        <f>K92</f>
        <v>364197</v>
      </c>
    </row>
    <row r="93" spans="1:12" ht="54.6" customHeight="1" x14ac:dyDescent="0.2">
      <c r="A93" s="26" t="s">
        <v>278</v>
      </c>
      <c r="B93" s="27" t="s">
        <v>57</v>
      </c>
      <c r="C93" s="107" t="s">
        <v>280</v>
      </c>
      <c r="D93" s="66"/>
      <c r="E93" s="45">
        <v>20000</v>
      </c>
      <c r="F93" s="45">
        <v>20000</v>
      </c>
      <c r="G93" s="45">
        <v>20000</v>
      </c>
      <c r="H93" s="45" t="s">
        <v>41</v>
      </c>
      <c r="I93" s="45" t="s">
        <v>41</v>
      </c>
      <c r="J93" s="45">
        <v>20000</v>
      </c>
      <c r="K93" s="45" t="s">
        <v>41</v>
      </c>
      <c r="L93" s="45" t="s">
        <v>41</v>
      </c>
    </row>
    <row r="94" spans="1:12" x14ac:dyDescent="0.2">
      <c r="A94" s="26" t="s">
        <v>68</v>
      </c>
      <c r="B94" s="27" t="s">
        <v>57</v>
      </c>
      <c r="C94" s="107" t="s">
        <v>281</v>
      </c>
      <c r="D94" s="66"/>
      <c r="E94" s="45">
        <v>20000</v>
      </c>
      <c r="F94" s="45">
        <v>20000</v>
      </c>
      <c r="G94" s="45">
        <v>20000</v>
      </c>
      <c r="H94" s="45" t="s">
        <v>41</v>
      </c>
      <c r="I94" s="45" t="s">
        <v>41</v>
      </c>
      <c r="J94" s="45">
        <v>20000</v>
      </c>
      <c r="K94" s="45" t="s">
        <v>41</v>
      </c>
      <c r="L94" s="45" t="s">
        <v>41</v>
      </c>
    </row>
    <row r="95" spans="1:12" x14ac:dyDescent="0.2">
      <c r="A95" s="26" t="s">
        <v>69</v>
      </c>
      <c r="B95" s="27" t="s">
        <v>57</v>
      </c>
      <c r="C95" s="107" t="s">
        <v>282</v>
      </c>
      <c r="D95" s="66"/>
      <c r="E95" s="45">
        <v>20000</v>
      </c>
      <c r="F95" s="45">
        <v>20000</v>
      </c>
      <c r="G95" s="45">
        <v>20000</v>
      </c>
      <c r="H95" s="45" t="s">
        <v>41</v>
      </c>
      <c r="I95" s="45" t="s">
        <v>41</v>
      </c>
      <c r="J95" s="45">
        <v>20000</v>
      </c>
      <c r="K95" s="45" t="s">
        <v>41</v>
      </c>
      <c r="L95" s="45" t="s">
        <v>41</v>
      </c>
    </row>
    <row r="96" spans="1:12" x14ac:dyDescent="0.2">
      <c r="A96" s="26" t="s">
        <v>72</v>
      </c>
      <c r="B96" s="27" t="s">
        <v>57</v>
      </c>
      <c r="C96" s="107" t="s">
        <v>283</v>
      </c>
      <c r="D96" s="66"/>
      <c r="E96" s="45">
        <v>20000</v>
      </c>
      <c r="F96" s="45">
        <v>20000</v>
      </c>
      <c r="G96" s="45">
        <v>20000</v>
      </c>
      <c r="H96" s="45" t="s">
        <v>41</v>
      </c>
      <c r="I96" s="45" t="s">
        <v>41</v>
      </c>
      <c r="J96" s="45">
        <v>20000</v>
      </c>
      <c r="K96" s="45" t="s">
        <v>41</v>
      </c>
      <c r="L96" s="45" t="s">
        <v>41</v>
      </c>
    </row>
    <row r="97" spans="1:12" ht="49.15" customHeight="1" x14ac:dyDescent="0.2">
      <c r="A97" s="26" t="s">
        <v>285</v>
      </c>
      <c r="B97" s="27" t="s">
        <v>57</v>
      </c>
      <c r="C97" s="107" t="s">
        <v>284</v>
      </c>
      <c r="D97" s="66"/>
      <c r="E97" s="45">
        <v>727400.4</v>
      </c>
      <c r="F97" s="45">
        <v>727400.4</v>
      </c>
      <c r="G97" s="45">
        <v>363203.4</v>
      </c>
      <c r="H97" s="45" t="s">
        <v>41</v>
      </c>
      <c r="I97" s="45" t="s">
        <v>41</v>
      </c>
      <c r="J97" s="45">
        <v>363203.4</v>
      </c>
      <c r="K97" s="45">
        <f t="shared" ref="K97:K102" si="37">F97-J97</f>
        <v>364197</v>
      </c>
      <c r="L97" s="45">
        <f t="shared" ref="L97:L102" si="38">K97</f>
        <v>364197</v>
      </c>
    </row>
    <row r="98" spans="1:12" ht="49.15" customHeight="1" x14ac:dyDescent="0.2">
      <c r="A98" s="51" t="s">
        <v>59</v>
      </c>
      <c r="B98" s="27" t="s">
        <v>57</v>
      </c>
      <c r="C98" s="107" t="s">
        <v>437</v>
      </c>
      <c r="D98" s="66"/>
      <c r="E98" s="45">
        <v>91400.4</v>
      </c>
      <c r="F98" s="45">
        <v>91400.4</v>
      </c>
      <c r="G98" s="45">
        <v>91400.4</v>
      </c>
      <c r="H98" s="45" t="s">
        <v>41</v>
      </c>
      <c r="I98" s="45" t="s">
        <v>41</v>
      </c>
      <c r="J98" s="45">
        <v>91400.4</v>
      </c>
      <c r="K98" s="45">
        <f t="shared" si="37"/>
        <v>0</v>
      </c>
      <c r="L98" s="45">
        <f t="shared" si="38"/>
        <v>0</v>
      </c>
    </row>
    <row r="99" spans="1:12" ht="49.15" customHeight="1" x14ac:dyDescent="0.2">
      <c r="A99" s="51" t="s">
        <v>60</v>
      </c>
      <c r="B99" s="27" t="s">
        <v>57</v>
      </c>
      <c r="C99" s="107" t="s">
        <v>438</v>
      </c>
      <c r="D99" s="66"/>
      <c r="E99" s="45">
        <v>91400.4</v>
      </c>
      <c r="F99" s="45">
        <v>91400.4</v>
      </c>
      <c r="G99" s="45">
        <v>91400.4</v>
      </c>
      <c r="H99" s="45" t="s">
        <v>41</v>
      </c>
      <c r="I99" s="45" t="s">
        <v>41</v>
      </c>
      <c r="J99" s="45">
        <v>91400.4</v>
      </c>
      <c r="K99" s="45">
        <f t="shared" si="37"/>
        <v>0</v>
      </c>
      <c r="L99" s="45">
        <f t="shared" si="38"/>
        <v>0</v>
      </c>
    </row>
    <row r="100" spans="1:12" ht="49.15" customHeight="1" x14ac:dyDescent="0.2">
      <c r="A100" s="51" t="s">
        <v>62</v>
      </c>
      <c r="B100" s="27" t="s">
        <v>57</v>
      </c>
      <c r="C100" s="107" t="s">
        <v>439</v>
      </c>
      <c r="D100" s="66"/>
      <c r="E100" s="45">
        <v>70200</v>
      </c>
      <c r="F100" s="45">
        <v>70200</v>
      </c>
      <c r="G100" s="45">
        <v>70200</v>
      </c>
      <c r="H100" s="45" t="s">
        <v>41</v>
      </c>
      <c r="I100" s="45" t="s">
        <v>41</v>
      </c>
      <c r="J100" s="45">
        <v>70200</v>
      </c>
      <c r="K100" s="45">
        <f t="shared" si="37"/>
        <v>0</v>
      </c>
      <c r="L100" s="45">
        <f t="shared" si="38"/>
        <v>0</v>
      </c>
    </row>
    <row r="101" spans="1:12" ht="49.15" customHeight="1" x14ac:dyDescent="0.2">
      <c r="A101" s="51" t="s">
        <v>63</v>
      </c>
      <c r="B101" s="27" t="s">
        <v>57</v>
      </c>
      <c r="C101" s="107" t="s">
        <v>440</v>
      </c>
      <c r="D101" s="66"/>
      <c r="E101" s="45">
        <v>21200.400000000001</v>
      </c>
      <c r="F101" s="45">
        <v>21200.400000000001</v>
      </c>
      <c r="G101" s="45">
        <v>21200.400000000001</v>
      </c>
      <c r="H101" s="45" t="s">
        <v>41</v>
      </c>
      <c r="I101" s="45" t="s">
        <v>41</v>
      </c>
      <c r="J101" s="45">
        <v>21200.400000000001</v>
      </c>
      <c r="K101" s="45">
        <f t="shared" si="37"/>
        <v>0</v>
      </c>
      <c r="L101" s="45">
        <f t="shared" si="38"/>
        <v>0</v>
      </c>
    </row>
    <row r="102" spans="1:12" ht="39" customHeight="1" x14ac:dyDescent="0.2">
      <c r="A102" s="26" t="s">
        <v>64</v>
      </c>
      <c r="B102" s="27" t="s">
        <v>57</v>
      </c>
      <c r="C102" s="107" t="s">
        <v>286</v>
      </c>
      <c r="D102" s="66"/>
      <c r="E102" s="45">
        <v>146500</v>
      </c>
      <c r="F102" s="45">
        <v>146500</v>
      </c>
      <c r="G102" s="45">
        <v>1950</v>
      </c>
      <c r="H102" s="45" t="s">
        <v>41</v>
      </c>
      <c r="I102" s="45" t="s">
        <v>41</v>
      </c>
      <c r="J102" s="45">
        <v>1950</v>
      </c>
      <c r="K102" s="45">
        <f t="shared" si="37"/>
        <v>144550</v>
      </c>
      <c r="L102" s="45">
        <f t="shared" si="38"/>
        <v>144550</v>
      </c>
    </row>
    <row r="103" spans="1:12" ht="33" customHeight="1" x14ac:dyDescent="0.2">
      <c r="A103" s="26" t="s">
        <v>65</v>
      </c>
      <c r="B103" s="27" t="s">
        <v>57</v>
      </c>
      <c r="C103" s="107" t="s">
        <v>287</v>
      </c>
      <c r="D103" s="66"/>
      <c r="E103" s="45">
        <v>146500</v>
      </c>
      <c r="F103" s="45">
        <v>146500</v>
      </c>
      <c r="G103" s="45">
        <v>1950</v>
      </c>
      <c r="H103" s="45" t="s">
        <v>41</v>
      </c>
      <c r="I103" s="45" t="s">
        <v>41</v>
      </c>
      <c r="J103" s="45">
        <v>1950</v>
      </c>
      <c r="K103" s="45">
        <f t="shared" ref="K103:K105" si="39">F103-J103</f>
        <v>144550</v>
      </c>
      <c r="L103" s="45">
        <f t="shared" ref="L103:L104" si="40">K103</f>
        <v>144550</v>
      </c>
    </row>
    <row r="104" spans="1:12" ht="31.15" customHeight="1" x14ac:dyDescent="0.2">
      <c r="A104" s="26" t="s">
        <v>66</v>
      </c>
      <c r="B104" s="27" t="s">
        <v>57</v>
      </c>
      <c r="C104" s="107" t="s">
        <v>288</v>
      </c>
      <c r="D104" s="66"/>
      <c r="E104" s="45">
        <v>146500</v>
      </c>
      <c r="F104" s="45">
        <v>146500</v>
      </c>
      <c r="G104" s="45">
        <v>1950</v>
      </c>
      <c r="H104" s="45" t="s">
        <v>41</v>
      </c>
      <c r="I104" s="45" t="s">
        <v>41</v>
      </c>
      <c r="J104" s="45">
        <v>1950</v>
      </c>
      <c r="K104" s="45">
        <f t="shared" si="39"/>
        <v>144550</v>
      </c>
      <c r="L104" s="45">
        <f t="shared" si="40"/>
        <v>144550</v>
      </c>
    </row>
    <row r="105" spans="1:12" ht="24.6" customHeight="1" x14ac:dyDescent="0.2">
      <c r="A105" s="26" t="s">
        <v>70</v>
      </c>
      <c r="B105" s="27" t="s">
        <v>57</v>
      </c>
      <c r="C105" s="107" t="s">
        <v>289</v>
      </c>
      <c r="D105" s="66"/>
      <c r="E105" s="28">
        <v>489500</v>
      </c>
      <c r="F105" s="28">
        <v>489500</v>
      </c>
      <c r="G105" s="28">
        <v>269853</v>
      </c>
      <c r="H105" s="28" t="s">
        <v>41</v>
      </c>
      <c r="I105" s="28" t="s">
        <v>41</v>
      </c>
      <c r="J105" s="28">
        <f t="shared" si="34"/>
        <v>269853</v>
      </c>
      <c r="K105" s="45">
        <f t="shared" si="39"/>
        <v>219647</v>
      </c>
      <c r="L105" s="28">
        <f>K105</f>
        <v>219647</v>
      </c>
    </row>
    <row r="106" spans="1:12" ht="24.6" customHeight="1" x14ac:dyDescent="0.2">
      <c r="A106" s="26" t="s">
        <v>69</v>
      </c>
      <c r="B106" s="27" t="s">
        <v>57</v>
      </c>
      <c r="C106" s="107" t="s">
        <v>290</v>
      </c>
      <c r="D106" s="66"/>
      <c r="E106" s="28">
        <v>489500</v>
      </c>
      <c r="F106" s="28">
        <v>489500</v>
      </c>
      <c r="G106" s="28">
        <v>269853</v>
      </c>
      <c r="H106" s="28" t="s">
        <v>41</v>
      </c>
      <c r="I106" s="28" t="s">
        <v>41</v>
      </c>
      <c r="J106" s="28">
        <f t="shared" ref="J106:J107" si="41">IF(IF(G106="-",0,G106)+IF(H106="-",0,H106)+IF(I106="-",0,I106)=0,"-",IF(G106="-",0,G106)+IF(H106="-",0,H106)+IF(I106="-",0,I106))</f>
        <v>269853</v>
      </c>
      <c r="K106" s="45">
        <f t="shared" ref="K106:K107" si="42">F106-J106</f>
        <v>219647</v>
      </c>
      <c r="L106" s="28">
        <f t="shared" ref="L106:L107" si="43">K106</f>
        <v>219647</v>
      </c>
    </row>
    <row r="107" spans="1:12" ht="24.6" customHeight="1" x14ac:dyDescent="0.2">
      <c r="A107" s="26" t="s">
        <v>70</v>
      </c>
      <c r="B107" s="27" t="s">
        <v>57</v>
      </c>
      <c r="C107" s="107" t="s">
        <v>291</v>
      </c>
      <c r="D107" s="66"/>
      <c r="E107" s="28">
        <v>489500</v>
      </c>
      <c r="F107" s="28">
        <v>489500</v>
      </c>
      <c r="G107" s="28">
        <v>269853</v>
      </c>
      <c r="H107" s="28" t="s">
        <v>41</v>
      </c>
      <c r="I107" s="28" t="s">
        <v>41</v>
      </c>
      <c r="J107" s="28">
        <f t="shared" si="41"/>
        <v>269853</v>
      </c>
      <c r="K107" s="45">
        <f t="shared" si="42"/>
        <v>219647</v>
      </c>
      <c r="L107" s="28">
        <f t="shared" si="43"/>
        <v>219647</v>
      </c>
    </row>
    <row r="108" spans="1:12" ht="21.4" customHeight="1" x14ac:dyDescent="0.2">
      <c r="A108" s="23" t="s">
        <v>75</v>
      </c>
      <c r="B108" s="24" t="s">
        <v>57</v>
      </c>
      <c r="C108" s="92" t="s">
        <v>292</v>
      </c>
      <c r="D108" s="93"/>
      <c r="E108" s="25">
        <v>130100</v>
      </c>
      <c r="F108" s="25">
        <v>130100</v>
      </c>
      <c r="G108" s="25">
        <v>130100</v>
      </c>
      <c r="H108" s="25" t="s">
        <v>41</v>
      </c>
      <c r="I108" s="25" t="s">
        <v>41</v>
      </c>
      <c r="J108" s="25">
        <f t="shared" si="34"/>
        <v>130100</v>
      </c>
      <c r="K108" s="25" t="s">
        <v>41</v>
      </c>
      <c r="L108" s="25" t="s">
        <v>41</v>
      </c>
    </row>
    <row r="109" spans="1:12" ht="24.6" customHeight="1" x14ac:dyDescent="0.2">
      <c r="A109" s="42" t="s">
        <v>76</v>
      </c>
      <c r="B109" s="44" t="s">
        <v>57</v>
      </c>
      <c r="C109" s="107" t="s">
        <v>293</v>
      </c>
      <c r="D109" s="108"/>
      <c r="E109" s="45">
        <v>130100</v>
      </c>
      <c r="F109" s="45">
        <v>130100</v>
      </c>
      <c r="G109" s="45">
        <v>130100</v>
      </c>
      <c r="H109" s="45" t="s">
        <v>41</v>
      </c>
      <c r="I109" s="45" t="s">
        <v>41</v>
      </c>
      <c r="J109" s="45">
        <f t="shared" ref="J109" si="44">IF(IF(G109="-",0,G109)+IF(H109="-",0,H109)+IF(I109="-",0,I109)=0,"-",IF(G109="-",0,G109)+IF(H109="-",0,H109)+IF(I109="-",0,I109))</f>
        <v>130100</v>
      </c>
      <c r="K109" s="25" t="s">
        <v>41</v>
      </c>
      <c r="L109" s="25" t="s">
        <v>41</v>
      </c>
    </row>
    <row r="110" spans="1:12" ht="24.6" customHeight="1" x14ac:dyDescent="0.2">
      <c r="A110" s="26" t="s">
        <v>267</v>
      </c>
      <c r="B110" s="44" t="s">
        <v>57</v>
      </c>
      <c r="C110" s="107" t="s">
        <v>294</v>
      </c>
      <c r="D110" s="108"/>
      <c r="E110" s="45">
        <v>130100</v>
      </c>
      <c r="F110" s="45">
        <v>130100</v>
      </c>
      <c r="G110" s="45">
        <v>130100</v>
      </c>
      <c r="H110" s="45" t="s">
        <v>41</v>
      </c>
      <c r="I110" s="45" t="s">
        <v>41</v>
      </c>
      <c r="J110" s="45">
        <f t="shared" ref="J110:J112" si="45">IF(IF(G110="-",0,G110)+IF(H110="-",0,H110)+IF(I110="-",0,I110)=0,"-",IF(G110="-",0,G110)+IF(H110="-",0,H110)+IF(I110="-",0,I110))</f>
        <v>130100</v>
      </c>
      <c r="K110" s="25" t="s">
        <v>41</v>
      </c>
      <c r="L110" s="25" t="s">
        <v>41</v>
      </c>
    </row>
    <row r="111" spans="1:12" ht="24.6" customHeight="1" x14ac:dyDescent="0.2">
      <c r="A111" s="26" t="s">
        <v>260</v>
      </c>
      <c r="B111" s="44" t="s">
        <v>57</v>
      </c>
      <c r="C111" s="107" t="s">
        <v>295</v>
      </c>
      <c r="D111" s="108"/>
      <c r="E111" s="45">
        <v>130100</v>
      </c>
      <c r="F111" s="45">
        <v>130100</v>
      </c>
      <c r="G111" s="45">
        <v>130100</v>
      </c>
      <c r="H111" s="45" t="s">
        <v>41</v>
      </c>
      <c r="I111" s="45" t="s">
        <v>41</v>
      </c>
      <c r="J111" s="45">
        <f t="shared" si="45"/>
        <v>130100</v>
      </c>
      <c r="K111" s="25" t="s">
        <v>41</v>
      </c>
      <c r="L111" s="25" t="s">
        <v>41</v>
      </c>
    </row>
    <row r="112" spans="1:12" ht="60.75" customHeight="1" x14ac:dyDescent="0.2">
      <c r="A112" s="26" t="s">
        <v>297</v>
      </c>
      <c r="B112" s="44" t="s">
        <v>57</v>
      </c>
      <c r="C112" s="107" t="s">
        <v>296</v>
      </c>
      <c r="D112" s="66"/>
      <c r="E112" s="45">
        <v>130100</v>
      </c>
      <c r="F112" s="45">
        <v>130100</v>
      </c>
      <c r="G112" s="45">
        <v>130100</v>
      </c>
      <c r="H112" s="45" t="s">
        <v>41</v>
      </c>
      <c r="I112" s="45" t="s">
        <v>41</v>
      </c>
      <c r="J112" s="45">
        <f t="shared" si="45"/>
        <v>130100</v>
      </c>
      <c r="K112" s="25" t="s">
        <v>41</v>
      </c>
      <c r="L112" s="25" t="s">
        <v>41</v>
      </c>
    </row>
    <row r="113" spans="1:12" ht="73.900000000000006" customHeight="1" x14ac:dyDescent="0.2">
      <c r="A113" s="26" t="s">
        <v>59</v>
      </c>
      <c r="B113" s="27" t="s">
        <v>57</v>
      </c>
      <c r="C113" s="107" t="s">
        <v>298</v>
      </c>
      <c r="D113" s="66"/>
      <c r="E113" s="28">
        <v>123480.66</v>
      </c>
      <c r="F113" s="28">
        <v>123480.66</v>
      </c>
      <c r="G113" s="28">
        <v>123480.66</v>
      </c>
      <c r="H113" s="28" t="s">
        <v>41</v>
      </c>
      <c r="I113" s="28" t="s">
        <v>41</v>
      </c>
      <c r="J113" s="28">
        <f t="shared" si="34"/>
        <v>123480.66</v>
      </c>
      <c r="K113" s="28" t="s">
        <v>41</v>
      </c>
      <c r="L113" s="28" t="s">
        <v>41</v>
      </c>
    </row>
    <row r="114" spans="1:12" ht="24.6" customHeight="1" x14ac:dyDescent="0.2">
      <c r="A114" s="26" t="s">
        <v>60</v>
      </c>
      <c r="B114" s="27" t="s">
        <v>57</v>
      </c>
      <c r="C114" s="107" t="s">
        <v>299</v>
      </c>
      <c r="D114" s="66"/>
      <c r="E114" s="28">
        <v>123480.66</v>
      </c>
      <c r="F114" s="28">
        <v>123480.66</v>
      </c>
      <c r="G114" s="28">
        <v>123480.66</v>
      </c>
      <c r="H114" s="28" t="s">
        <v>41</v>
      </c>
      <c r="I114" s="28" t="s">
        <v>41</v>
      </c>
      <c r="J114" s="28">
        <f t="shared" ref="J114" si="46">IF(IF(G114="-",0,G114)+IF(H114="-",0,H114)+IF(I114="-",0,I114)=0,"-",IF(G114="-",0,G114)+IF(H114="-",0,H114)+IF(I114="-",0,I114))</f>
        <v>123480.66</v>
      </c>
      <c r="K114" s="28" t="s">
        <v>41</v>
      </c>
      <c r="L114" s="28" t="s">
        <v>41</v>
      </c>
    </row>
    <row r="115" spans="1:12" ht="24.6" customHeight="1" x14ac:dyDescent="0.2">
      <c r="A115" s="26" t="s">
        <v>61</v>
      </c>
      <c r="B115" s="27" t="s">
        <v>57</v>
      </c>
      <c r="C115" s="107" t="s">
        <v>300</v>
      </c>
      <c r="D115" s="66"/>
      <c r="E115" s="28">
        <v>94839.19</v>
      </c>
      <c r="F115" s="28">
        <v>94839.19</v>
      </c>
      <c r="G115" s="28">
        <v>94839.19</v>
      </c>
      <c r="H115" s="28" t="s">
        <v>41</v>
      </c>
      <c r="I115" s="28" t="s">
        <v>41</v>
      </c>
      <c r="J115" s="28">
        <f t="shared" si="34"/>
        <v>94839.19</v>
      </c>
      <c r="K115" s="28" t="s">
        <v>41</v>
      </c>
      <c r="L115" s="28" t="s">
        <v>41</v>
      </c>
    </row>
    <row r="116" spans="1:12" ht="49.15" customHeight="1" x14ac:dyDescent="0.2">
      <c r="A116" s="26" t="s">
        <v>63</v>
      </c>
      <c r="B116" s="27" t="s">
        <v>57</v>
      </c>
      <c r="C116" s="107" t="s">
        <v>301</v>
      </c>
      <c r="D116" s="66"/>
      <c r="E116" s="28">
        <v>28641.47</v>
      </c>
      <c r="F116" s="28">
        <v>28641.47</v>
      </c>
      <c r="G116" s="28">
        <v>28641.47</v>
      </c>
      <c r="H116" s="28" t="s">
        <v>41</v>
      </c>
      <c r="I116" s="28" t="s">
        <v>41</v>
      </c>
      <c r="J116" s="28">
        <f t="shared" si="34"/>
        <v>28641.47</v>
      </c>
      <c r="K116" s="28" t="s">
        <v>41</v>
      </c>
      <c r="L116" s="28" t="s">
        <v>41</v>
      </c>
    </row>
    <row r="117" spans="1:12" ht="36.950000000000003" customHeight="1" x14ac:dyDescent="0.2">
      <c r="A117" s="26" t="s">
        <v>64</v>
      </c>
      <c r="B117" s="27" t="s">
        <v>57</v>
      </c>
      <c r="C117" s="107" t="s">
        <v>302</v>
      </c>
      <c r="D117" s="66"/>
      <c r="E117" s="28">
        <v>6619.34</v>
      </c>
      <c r="F117" s="28">
        <v>6619.34</v>
      </c>
      <c r="G117" s="28">
        <v>6619.34</v>
      </c>
      <c r="H117" s="28" t="s">
        <v>41</v>
      </c>
      <c r="I117" s="28" t="s">
        <v>41</v>
      </c>
      <c r="J117" s="28">
        <f t="shared" si="34"/>
        <v>6619.34</v>
      </c>
      <c r="K117" s="28" t="s">
        <v>41</v>
      </c>
      <c r="L117" s="28" t="s">
        <v>41</v>
      </c>
    </row>
    <row r="118" spans="1:12" ht="36.950000000000003" customHeight="1" x14ac:dyDescent="0.2">
      <c r="A118" s="26" t="s">
        <v>65</v>
      </c>
      <c r="B118" s="27" t="s">
        <v>57</v>
      </c>
      <c r="C118" s="107" t="s">
        <v>303</v>
      </c>
      <c r="D118" s="66"/>
      <c r="E118" s="28">
        <v>6619.34</v>
      </c>
      <c r="F118" s="28">
        <v>6619.34</v>
      </c>
      <c r="G118" s="28">
        <v>6619.34</v>
      </c>
      <c r="H118" s="28" t="s">
        <v>41</v>
      </c>
      <c r="I118" s="28" t="s">
        <v>41</v>
      </c>
      <c r="J118" s="28">
        <f t="shared" ref="J118:J119" si="47">IF(IF(G118="-",0,G118)+IF(H118="-",0,H118)+IF(I118="-",0,I118)=0,"-",IF(G118="-",0,G118)+IF(H118="-",0,H118)+IF(I118="-",0,I118))</f>
        <v>6619.34</v>
      </c>
      <c r="K118" s="28" t="s">
        <v>41</v>
      </c>
      <c r="L118" s="28" t="s">
        <v>41</v>
      </c>
    </row>
    <row r="119" spans="1:12" ht="36.950000000000003" customHeight="1" x14ac:dyDescent="0.2">
      <c r="A119" s="26" t="s">
        <v>66</v>
      </c>
      <c r="B119" s="27" t="s">
        <v>57</v>
      </c>
      <c r="C119" s="107" t="s">
        <v>304</v>
      </c>
      <c r="D119" s="66"/>
      <c r="E119" s="28">
        <v>6619.34</v>
      </c>
      <c r="F119" s="28">
        <v>6619.34</v>
      </c>
      <c r="G119" s="28">
        <v>6619.34</v>
      </c>
      <c r="H119" s="28" t="s">
        <v>41</v>
      </c>
      <c r="I119" s="28" t="s">
        <v>41</v>
      </c>
      <c r="J119" s="28">
        <f t="shared" si="47"/>
        <v>6619.34</v>
      </c>
      <c r="K119" s="28" t="s">
        <v>41</v>
      </c>
      <c r="L119" s="28" t="s">
        <v>41</v>
      </c>
    </row>
    <row r="120" spans="1:12" ht="24.6" customHeight="1" x14ac:dyDescent="0.2">
      <c r="A120" s="23" t="s">
        <v>77</v>
      </c>
      <c r="B120" s="24" t="s">
        <v>57</v>
      </c>
      <c r="C120" s="92" t="s">
        <v>305</v>
      </c>
      <c r="D120" s="93"/>
      <c r="E120" s="25">
        <v>314400</v>
      </c>
      <c r="F120" s="25">
        <v>314400</v>
      </c>
      <c r="G120" s="25">
        <v>313215</v>
      </c>
      <c r="H120" s="25" t="s">
        <v>41</v>
      </c>
      <c r="I120" s="25" t="s">
        <v>41</v>
      </c>
      <c r="J120" s="25">
        <f t="shared" si="34"/>
        <v>313215</v>
      </c>
      <c r="K120" s="25">
        <f>F120-J120</f>
        <v>1185</v>
      </c>
      <c r="L120" s="25">
        <f>K120</f>
        <v>1185</v>
      </c>
    </row>
    <row r="121" spans="1:12" ht="24.6" customHeight="1" x14ac:dyDescent="0.2">
      <c r="A121" s="42" t="s">
        <v>78</v>
      </c>
      <c r="B121" s="44" t="s">
        <v>57</v>
      </c>
      <c r="C121" s="107" t="s">
        <v>306</v>
      </c>
      <c r="D121" s="108"/>
      <c r="E121" s="45">
        <v>314400</v>
      </c>
      <c r="F121" s="45">
        <v>314400</v>
      </c>
      <c r="G121" s="45">
        <v>313215</v>
      </c>
      <c r="H121" s="45" t="s">
        <v>41</v>
      </c>
      <c r="I121" s="45" t="s">
        <v>41</v>
      </c>
      <c r="J121" s="45">
        <f t="shared" ref="J121" si="48">IF(IF(G121="-",0,G121)+IF(H121="-",0,H121)+IF(I121="-",0,I121)=0,"-",IF(G121="-",0,G121)+IF(H121="-",0,H121)+IF(I121="-",0,I121))</f>
        <v>313215</v>
      </c>
      <c r="K121" s="45">
        <f t="shared" ref="K121:K127" si="49">F121-J121</f>
        <v>1185</v>
      </c>
      <c r="L121" s="45">
        <f t="shared" ref="L121:L127" si="50">K121</f>
        <v>1185</v>
      </c>
    </row>
    <row r="122" spans="1:12" ht="45.75" customHeight="1" x14ac:dyDescent="0.2">
      <c r="A122" s="42" t="s">
        <v>228</v>
      </c>
      <c r="B122" s="44" t="s">
        <v>57</v>
      </c>
      <c r="C122" s="107" t="s">
        <v>307</v>
      </c>
      <c r="D122" s="108"/>
      <c r="E122" s="45">
        <v>314400</v>
      </c>
      <c r="F122" s="45">
        <v>314400</v>
      </c>
      <c r="G122" s="45">
        <v>313215</v>
      </c>
      <c r="H122" s="45" t="s">
        <v>41</v>
      </c>
      <c r="I122" s="45" t="s">
        <v>41</v>
      </c>
      <c r="J122" s="45">
        <f t="shared" ref="J122:J127" si="51">IF(IF(G122="-",0,G122)+IF(H122="-",0,H122)+IF(I122="-",0,I122)=0,"-",IF(G122="-",0,G122)+IF(H122="-",0,H122)+IF(I122="-",0,I122))</f>
        <v>313215</v>
      </c>
      <c r="K122" s="45">
        <f t="shared" si="49"/>
        <v>1185</v>
      </c>
      <c r="L122" s="45">
        <f t="shared" si="50"/>
        <v>1185</v>
      </c>
    </row>
    <row r="123" spans="1:12" ht="24.6" customHeight="1" x14ac:dyDescent="0.2">
      <c r="A123" s="42" t="s">
        <v>309</v>
      </c>
      <c r="B123" s="44" t="s">
        <v>57</v>
      </c>
      <c r="C123" s="107" t="s">
        <v>308</v>
      </c>
      <c r="D123" s="108"/>
      <c r="E123" s="45">
        <v>314400</v>
      </c>
      <c r="F123" s="45">
        <v>314400</v>
      </c>
      <c r="G123" s="45">
        <v>313215</v>
      </c>
      <c r="H123" s="45" t="s">
        <v>41</v>
      </c>
      <c r="I123" s="45" t="s">
        <v>41</v>
      </c>
      <c r="J123" s="45">
        <f t="shared" si="51"/>
        <v>313215</v>
      </c>
      <c r="K123" s="45">
        <f t="shared" si="49"/>
        <v>1185</v>
      </c>
      <c r="L123" s="45">
        <f t="shared" si="50"/>
        <v>1185</v>
      </c>
    </row>
    <row r="124" spans="1:12" ht="67.900000000000006" customHeight="1" x14ac:dyDescent="0.2">
      <c r="A124" s="43" t="s">
        <v>217</v>
      </c>
      <c r="B124" s="44" t="s">
        <v>57</v>
      </c>
      <c r="C124" s="107" t="s">
        <v>310</v>
      </c>
      <c r="D124" s="108"/>
      <c r="E124" s="45">
        <v>314400</v>
      </c>
      <c r="F124" s="45">
        <v>314400</v>
      </c>
      <c r="G124" s="45">
        <v>313215</v>
      </c>
      <c r="H124" s="45" t="s">
        <v>41</v>
      </c>
      <c r="I124" s="45" t="s">
        <v>41</v>
      </c>
      <c r="J124" s="45">
        <f t="shared" si="51"/>
        <v>313215</v>
      </c>
      <c r="K124" s="45">
        <f t="shared" si="49"/>
        <v>1185</v>
      </c>
      <c r="L124" s="45">
        <f t="shared" si="50"/>
        <v>1185</v>
      </c>
    </row>
    <row r="125" spans="1:12" ht="36.950000000000003" customHeight="1" x14ac:dyDescent="0.2">
      <c r="A125" s="26" t="s">
        <v>64</v>
      </c>
      <c r="B125" s="27" t="s">
        <v>57</v>
      </c>
      <c r="C125" s="107" t="s">
        <v>311</v>
      </c>
      <c r="D125" s="108"/>
      <c r="E125" s="45">
        <v>314400</v>
      </c>
      <c r="F125" s="45">
        <v>314400</v>
      </c>
      <c r="G125" s="45">
        <v>313215</v>
      </c>
      <c r="H125" s="45" t="s">
        <v>41</v>
      </c>
      <c r="I125" s="45" t="s">
        <v>41</v>
      </c>
      <c r="J125" s="45">
        <f t="shared" si="51"/>
        <v>313215</v>
      </c>
      <c r="K125" s="45">
        <f t="shared" si="49"/>
        <v>1185</v>
      </c>
      <c r="L125" s="45">
        <f t="shared" si="50"/>
        <v>1185</v>
      </c>
    </row>
    <row r="126" spans="1:12" ht="36.950000000000003" customHeight="1" x14ac:dyDescent="0.2">
      <c r="A126" s="26" t="s">
        <v>65</v>
      </c>
      <c r="B126" s="27" t="s">
        <v>57</v>
      </c>
      <c r="C126" s="107" t="s">
        <v>312</v>
      </c>
      <c r="D126" s="108"/>
      <c r="E126" s="45">
        <v>314400</v>
      </c>
      <c r="F126" s="45">
        <v>314400</v>
      </c>
      <c r="G126" s="45">
        <v>313215</v>
      </c>
      <c r="H126" s="45" t="s">
        <v>41</v>
      </c>
      <c r="I126" s="45" t="s">
        <v>41</v>
      </c>
      <c r="J126" s="45">
        <f t="shared" si="51"/>
        <v>313215</v>
      </c>
      <c r="K126" s="45">
        <f t="shared" si="49"/>
        <v>1185</v>
      </c>
      <c r="L126" s="45">
        <f t="shared" si="50"/>
        <v>1185</v>
      </c>
    </row>
    <row r="127" spans="1:12" ht="36.950000000000003" customHeight="1" x14ac:dyDescent="0.2">
      <c r="A127" s="26" t="s">
        <v>66</v>
      </c>
      <c r="B127" s="27" t="s">
        <v>57</v>
      </c>
      <c r="C127" s="107" t="s">
        <v>313</v>
      </c>
      <c r="D127" s="108"/>
      <c r="E127" s="45">
        <v>314400</v>
      </c>
      <c r="F127" s="45">
        <v>314400</v>
      </c>
      <c r="G127" s="45">
        <v>313215</v>
      </c>
      <c r="H127" s="45" t="s">
        <v>41</v>
      </c>
      <c r="I127" s="45" t="s">
        <v>41</v>
      </c>
      <c r="J127" s="45">
        <f t="shared" si="51"/>
        <v>313215</v>
      </c>
      <c r="K127" s="45">
        <f t="shared" si="49"/>
        <v>1185</v>
      </c>
      <c r="L127" s="45">
        <f t="shared" si="50"/>
        <v>1185</v>
      </c>
    </row>
    <row r="128" spans="1:12" ht="21.4" customHeight="1" x14ac:dyDescent="0.2">
      <c r="A128" s="23" t="s">
        <v>79</v>
      </c>
      <c r="B128" s="24" t="s">
        <v>57</v>
      </c>
      <c r="C128" s="92" t="s">
        <v>314</v>
      </c>
      <c r="D128" s="93"/>
      <c r="E128" s="25">
        <v>128500</v>
      </c>
      <c r="F128" s="25">
        <v>128500</v>
      </c>
      <c r="G128" s="25">
        <v>38000</v>
      </c>
      <c r="H128" s="25" t="s">
        <v>41</v>
      </c>
      <c r="I128" s="25" t="s">
        <v>41</v>
      </c>
      <c r="J128" s="25">
        <f t="shared" ref="J128:J169" si="52">IF(IF(G128="-",0,G128)+IF(H128="-",0,H128)+IF(I128="-",0,I128)=0,"-",IF(G128="-",0,G128)+IF(H128="-",0,H128)+IF(I128="-",0,I128))</f>
        <v>38000</v>
      </c>
      <c r="K128" s="25">
        <f>F128-J128</f>
        <v>90500</v>
      </c>
      <c r="L128" s="25">
        <f>K128</f>
        <v>90500</v>
      </c>
    </row>
    <row r="129" spans="1:12" ht="21.4" customHeight="1" x14ac:dyDescent="0.2">
      <c r="A129" s="42" t="s">
        <v>80</v>
      </c>
      <c r="B129" s="44" t="s">
        <v>57</v>
      </c>
      <c r="C129" s="107" t="s">
        <v>315</v>
      </c>
      <c r="D129" s="108"/>
      <c r="E129" s="45">
        <v>55900</v>
      </c>
      <c r="F129" s="45">
        <v>55900</v>
      </c>
      <c r="G129" s="45">
        <v>0</v>
      </c>
      <c r="H129" s="45" t="s">
        <v>41</v>
      </c>
      <c r="I129" s="45" t="s">
        <v>41</v>
      </c>
      <c r="J129" s="45">
        <v>0</v>
      </c>
      <c r="K129" s="45">
        <f>F129-J129</f>
        <v>55900</v>
      </c>
      <c r="L129" s="45">
        <f>K129</f>
        <v>55900</v>
      </c>
    </row>
    <row r="130" spans="1:12" ht="32.25" customHeight="1" x14ac:dyDescent="0.2">
      <c r="A130" s="42" t="s">
        <v>317</v>
      </c>
      <c r="B130" s="44" t="s">
        <v>57</v>
      </c>
      <c r="C130" s="107" t="s">
        <v>316</v>
      </c>
      <c r="D130" s="108"/>
      <c r="E130" s="45">
        <v>55900</v>
      </c>
      <c r="F130" s="45">
        <v>55900</v>
      </c>
      <c r="G130" s="45">
        <v>0</v>
      </c>
      <c r="H130" s="45" t="s">
        <v>41</v>
      </c>
      <c r="I130" s="45" t="s">
        <v>41</v>
      </c>
      <c r="J130" s="45">
        <v>0</v>
      </c>
      <c r="K130" s="45">
        <f t="shared" ref="K130:K135" si="53">F130-J130</f>
        <v>55900</v>
      </c>
      <c r="L130" s="45">
        <f t="shared" ref="L130:L135" si="54">K130</f>
        <v>55900</v>
      </c>
    </row>
    <row r="131" spans="1:12" ht="34.5" customHeight="1" x14ac:dyDescent="0.2">
      <c r="A131" s="42" t="s">
        <v>319</v>
      </c>
      <c r="B131" s="44" t="s">
        <v>57</v>
      </c>
      <c r="C131" s="107" t="s">
        <v>318</v>
      </c>
      <c r="D131" s="108"/>
      <c r="E131" s="45">
        <v>55900</v>
      </c>
      <c r="F131" s="45">
        <v>55900</v>
      </c>
      <c r="G131" s="45">
        <v>0</v>
      </c>
      <c r="H131" s="45" t="s">
        <v>41</v>
      </c>
      <c r="I131" s="45" t="s">
        <v>41</v>
      </c>
      <c r="J131" s="45">
        <v>0</v>
      </c>
      <c r="K131" s="45">
        <f t="shared" si="53"/>
        <v>55900</v>
      </c>
      <c r="L131" s="45">
        <f t="shared" si="54"/>
        <v>55900</v>
      </c>
    </row>
    <row r="132" spans="1:12" ht="72" customHeight="1" x14ac:dyDescent="0.2">
      <c r="A132" s="42" t="s">
        <v>321</v>
      </c>
      <c r="B132" s="44" t="s">
        <v>57</v>
      </c>
      <c r="C132" s="107" t="s">
        <v>320</v>
      </c>
      <c r="D132" s="108"/>
      <c r="E132" s="45">
        <v>55900</v>
      </c>
      <c r="F132" s="45">
        <v>55900</v>
      </c>
      <c r="G132" s="45">
        <v>0</v>
      </c>
      <c r="H132" s="45" t="s">
        <v>41</v>
      </c>
      <c r="I132" s="45" t="s">
        <v>41</v>
      </c>
      <c r="J132" s="45">
        <v>0</v>
      </c>
      <c r="K132" s="45">
        <f t="shared" si="53"/>
        <v>55900</v>
      </c>
      <c r="L132" s="45">
        <f t="shared" si="54"/>
        <v>55900</v>
      </c>
    </row>
    <row r="133" spans="1:12" ht="36.950000000000003" customHeight="1" x14ac:dyDescent="0.2">
      <c r="A133" s="26" t="s">
        <v>64</v>
      </c>
      <c r="B133" s="27" t="s">
        <v>57</v>
      </c>
      <c r="C133" s="107" t="s">
        <v>322</v>
      </c>
      <c r="D133" s="108"/>
      <c r="E133" s="45">
        <v>55900</v>
      </c>
      <c r="F133" s="45">
        <v>55900</v>
      </c>
      <c r="G133" s="45">
        <v>0</v>
      </c>
      <c r="H133" s="45" t="s">
        <v>41</v>
      </c>
      <c r="I133" s="45" t="s">
        <v>41</v>
      </c>
      <c r="J133" s="45">
        <v>0</v>
      </c>
      <c r="K133" s="45">
        <f t="shared" si="53"/>
        <v>55900</v>
      </c>
      <c r="L133" s="45">
        <f t="shared" si="54"/>
        <v>55900</v>
      </c>
    </row>
    <row r="134" spans="1:12" ht="36.950000000000003" customHeight="1" x14ac:dyDescent="0.2">
      <c r="A134" s="26" t="s">
        <v>65</v>
      </c>
      <c r="B134" s="27" t="s">
        <v>57</v>
      </c>
      <c r="C134" s="107" t="s">
        <v>323</v>
      </c>
      <c r="D134" s="108"/>
      <c r="E134" s="45">
        <v>55900</v>
      </c>
      <c r="F134" s="45">
        <v>55900</v>
      </c>
      <c r="G134" s="45">
        <v>0</v>
      </c>
      <c r="H134" s="45" t="s">
        <v>41</v>
      </c>
      <c r="I134" s="45" t="s">
        <v>41</v>
      </c>
      <c r="J134" s="45">
        <v>0</v>
      </c>
      <c r="K134" s="45">
        <f t="shared" si="53"/>
        <v>55900</v>
      </c>
      <c r="L134" s="45">
        <f t="shared" si="54"/>
        <v>55900</v>
      </c>
    </row>
    <row r="135" spans="1:12" ht="36.950000000000003" customHeight="1" x14ac:dyDescent="0.2">
      <c r="A135" s="26" t="s">
        <v>66</v>
      </c>
      <c r="B135" s="27" t="s">
        <v>57</v>
      </c>
      <c r="C135" s="107" t="s">
        <v>324</v>
      </c>
      <c r="D135" s="108"/>
      <c r="E135" s="45">
        <v>55900</v>
      </c>
      <c r="F135" s="45">
        <v>55900</v>
      </c>
      <c r="G135" s="45">
        <v>0</v>
      </c>
      <c r="H135" s="45" t="s">
        <v>41</v>
      </c>
      <c r="I135" s="45" t="s">
        <v>41</v>
      </c>
      <c r="J135" s="45">
        <v>0</v>
      </c>
      <c r="K135" s="45">
        <f t="shared" si="53"/>
        <v>55900</v>
      </c>
      <c r="L135" s="45">
        <f t="shared" si="54"/>
        <v>55900</v>
      </c>
    </row>
    <row r="136" spans="1:12" ht="24.6" customHeight="1" x14ac:dyDescent="0.2">
      <c r="A136" s="23" t="s">
        <v>81</v>
      </c>
      <c r="B136" s="24" t="s">
        <v>57</v>
      </c>
      <c r="C136" s="92" t="s">
        <v>325</v>
      </c>
      <c r="D136" s="93"/>
      <c r="E136" s="25">
        <v>72600</v>
      </c>
      <c r="F136" s="25">
        <v>72600</v>
      </c>
      <c r="G136" s="25">
        <v>38000</v>
      </c>
      <c r="H136" s="25" t="s">
        <v>41</v>
      </c>
      <c r="I136" s="25" t="s">
        <v>41</v>
      </c>
      <c r="J136" s="25">
        <f t="shared" si="52"/>
        <v>38000</v>
      </c>
      <c r="K136" s="25">
        <f>F136-J136</f>
        <v>34600</v>
      </c>
      <c r="L136" s="25">
        <f>K136</f>
        <v>34600</v>
      </c>
    </row>
    <row r="137" spans="1:12" ht="24.6" customHeight="1" x14ac:dyDescent="0.2">
      <c r="A137" s="42" t="s">
        <v>317</v>
      </c>
      <c r="B137" s="44" t="s">
        <v>57</v>
      </c>
      <c r="C137" s="107" t="s">
        <v>326</v>
      </c>
      <c r="D137" s="108"/>
      <c r="E137" s="45">
        <v>72600</v>
      </c>
      <c r="F137" s="45">
        <v>72600</v>
      </c>
      <c r="G137" s="45">
        <v>38000</v>
      </c>
      <c r="H137" s="45" t="s">
        <v>41</v>
      </c>
      <c r="I137" s="45" t="s">
        <v>41</v>
      </c>
      <c r="J137" s="45">
        <f t="shared" ref="J137" si="55">IF(IF(G137="-",0,G137)+IF(H137="-",0,H137)+IF(I137="-",0,I137)=0,"-",IF(G137="-",0,G137)+IF(H137="-",0,H137)+IF(I137="-",0,I137))</f>
        <v>38000</v>
      </c>
      <c r="K137" s="45">
        <f>F137-J137</f>
        <v>34600</v>
      </c>
      <c r="L137" s="45">
        <f>K137</f>
        <v>34600</v>
      </c>
    </row>
    <row r="138" spans="1:12" ht="42.6" customHeight="1" x14ac:dyDescent="0.2">
      <c r="A138" s="42" t="s">
        <v>328</v>
      </c>
      <c r="B138" s="44" t="s">
        <v>57</v>
      </c>
      <c r="C138" s="107" t="s">
        <v>327</v>
      </c>
      <c r="D138" s="108"/>
      <c r="E138" s="45">
        <v>34600</v>
      </c>
      <c r="F138" s="45">
        <v>34600</v>
      </c>
      <c r="G138" s="45">
        <v>0</v>
      </c>
      <c r="H138" s="45" t="s">
        <v>41</v>
      </c>
      <c r="I138" s="45" t="s">
        <v>41</v>
      </c>
      <c r="J138" s="45">
        <v>0</v>
      </c>
      <c r="K138" s="45">
        <f>F138-J138</f>
        <v>34600</v>
      </c>
      <c r="L138" s="45">
        <f>K138</f>
        <v>34600</v>
      </c>
    </row>
    <row r="139" spans="1:12" ht="69" customHeight="1" x14ac:dyDescent="0.2">
      <c r="A139" s="43" t="s">
        <v>330</v>
      </c>
      <c r="B139" s="44" t="s">
        <v>57</v>
      </c>
      <c r="C139" s="107" t="s">
        <v>329</v>
      </c>
      <c r="D139" s="108"/>
      <c r="E139" s="45">
        <v>8000</v>
      </c>
      <c r="F139" s="45">
        <v>8000</v>
      </c>
      <c r="G139" s="45">
        <v>0</v>
      </c>
      <c r="H139" s="45" t="s">
        <v>41</v>
      </c>
      <c r="I139" s="45" t="s">
        <v>41</v>
      </c>
      <c r="J139" s="45">
        <v>0</v>
      </c>
      <c r="K139" s="45">
        <f>F139-J139</f>
        <v>8000</v>
      </c>
      <c r="L139" s="45">
        <f>K139</f>
        <v>8000</v>
      </c>
    </row>
    <row r="140" spans="1:12" ht="36.950000000000003" customHeight="1" x14ac:dyDescent="0.2">
      <c r="A140" s="26" t="s">
        <v>64</v>
      </c>
      <c r="B140" s="27" t="s">
        <v>57</v>
      </c>
      <c r="C140" s="107" t="s">
        <v>331</v>
      </c>
      <c r="D140" s="108"/>
      <c r="E140" s="45">
        <v>8000</v>
      </c>
      <c r="F140" s="45">
        <v>8000</v>
      </c>
      <c r="G140" s="45">
        <v>0</v>
      </c>
      <c r="H140" s="45" t="s">
        <v>41</v>
      </c>
      <c r="I140" s="45" t="s">
        <v>41</v>
      </c>
      <c r="J140" s="45">
        <v>0</v>
      </c>
      <c r="K140" s="45">
        <f t="shared" ref="K140:K142" si="56">F140-J140</f>
        <v>8000</v>
      </c>
      <c r="L140" s="45">
        <f t="shared" ref="L140:L142" si="57">K140</f>
        <v>8000</v>
      </c>
    </row>
    <row r="141" spans="1:12" ht="36.950000000000003" customHeight="1" x14ac:dyDescent="0.2">
      <c r="A141" s="26" t="s">
        <v>65</v>
      </c>
      <c r="B141" s="27" t="s">
        <v>57</v>
      </c>
      <c r="C141" s="107" t="s">
        <v>332</v>
      </c>
      <c r="D141" s="108"/>
      <c r="E141" s="45">
        <v>8000</v>
      </c>
      <c r="F141" s="45">
        <v>8000</v>
      </c>
      <c r="G141" s="45">
        <v>0</v>
      </c>
      <c r="H141" s="45" t="s">
        <v>41</v>
      </c>
      <c r="I141" s="45" t="s">
        <v>41</v>
      </c>
      <c r="J141" s="45">
        <v>0</v>
      </c>
      <c r="K141" s="45">
        <f t="shared" si="56"/>
        <v>8000</v>
      </c>
      <c r="L141" s="45">
        <f t="shared" si="57"/>
        <v>8000</v>
      </c>
    </row>
    <row r="142" spans="1:12" ht="36.950000000000003" customHeight="1" x14ac:dyDescent="0.2">
      <c r="A142" s="26" t="s">
        <v>66</v>
      </c>
      <c r="B142" s="27" t="s">
        <v>57</v>
      </c>
      <c r="C142" s="107" t="s">
        <v>333</v>
      </c>
      <c r="D142" s="108"/>
      <c r="E142" s="45">
        <v>8000</v>
      </c>
      <c r="F142" s="45">
        <v>8000</v>
      </c>
      <c r="G142" s="45">
        <v>0</v>
      </c>
      <c r="H142" s="45" t="s">
        <v>41</v>
      </c>
      <c r="I142" s="45" t="s">
        <v>41</v>
      </c>
      <c r="J142" s="45">
        <v>0</v>
      </c>
      <c r="K142" s="45">
        <f t="shared" si="56"/>
        <v>8000</v>
      </c>
      <c r="L142" s="45">
        <f t="shared" si="57"/>
        <v>8000</v>
      </c>
    </row>
    <row r="143" spans="1:12" ht="53.45" customHeight="1" x14ac:dyDescent="0.2">
      <c r="A143" s="26" t="s">
        <v>338</v>
      </c>
      <c r="B143" s="27" t="s">
        <v>57</v>
      </c>
      <c r="C143" s="107" t="s">
        <v>334</v>
      </c>
      <c r="D143" s="66"/>
      <c r="E143" s="45">
        <v>26600</v>
      </c>
      <c r="F143" s="45">
        <v>26600</v>
      </c>
      <c r="G143" s="45">
        <v>0</v>
      </c>
      <c r="H143" s="45" t="s">
        <v>41</v>
      </c>
      <c r="I143" s="45" t="s">
        <v>41</v>
      </c>
      <c r="J143" s="45">
        <v>0</v>
      </c>
      <c r="K143" s="45" t="s">
        <v>41</v>
      </c>
      <c r="L143" s="45" t="s">
        <v>41</v>
      </c>
    </row>
    <row r="144" spans="1:12" ht="27" customHeight="1" x14ac:dyDescent="0.2">
      <c r="A144" s="26" t="s">
        <v>64</v>
      </c>
      <c r="B144" s="27" t="s">
        <v>57</v>
      </c>
      <c r="C144" s="107" t="s">
        <v>335</v>
      </c>
      <c r="D144" s="66"/>
      <c r="E144" s="45">
        <v>26600</v>
      </c>
      <c r="F144" s="45">
        <v>26600</v>
      </c>
      <c r="G144" s="45">
        <v>0</v>
      </c>
      <c r="H144" s="45" t="s">
        <v>41</v>
      </c>
      <c r="I144" s="45" t="s">
        <v>41</v>
      </c>
      <c r="J144" s="45">
        <v>0</v>
      </c>
      <c r="K144" s="45" t="s">
        <v>41</v>
      </c>
      <c r="L144" s="45" t="s">
        <v>41</v>
      </c>
    </row>
    <row r="145" spans="1:12" ht="36.950000000000003" customHeight="1" x14ac:dyDescent="0.2">
      <c r="A145" s="26" t="s">
        <v>65</v>
      </c>
      <c r="B145" s="27" t="s">
        <v>57</v>
      </c>
      <c r="C145" s="107" t="s">
        <v>336</v>
      </c>
      <c r="D145" s="66"/>
      <c r="E145" s="45">
        <v>26600</v>
      </c>
      <c r="F145" s="45">
        <v>26600</v>
      </c>
      <c r="G145" s="45">
        <v>0</v>
      </c>
      <c r="H145" s="45" t="s">
        <v>41</v>
      </c>
      <c r="I145" s="45" t="s">
        <v>41</v>
      </c>
      <c r="J145" s="45">
        <v>0</v>
      </c>
      <c r="K145" s="45" t="s">
        <v>41</v>
      </c>
      <c r="L145" s="45" t="s">
        <v>41</v>
      </c>
    </row>
    <row r="146" spans="1:12" ht="36.950000000000003" customHeight="1" x14ac:dyDescent="0.2">
      <c r="A146" s="26" t="s">
        <v>66</v>
      </c>
      <c r="B146" s="27" t="s">
        <v>57</v>
      </c>
      <c r="C146" s="107" t="s">
        <v>337</v>
      </c>
      <c r="D146" s="66"/>
      <c r="E146" s="45">
        <v>26600</v>
      </c>
      <c r="F146" s="45">
        <v>26600</v>
      </c>
      <c r="G146" s="45">
        <v>0</v>
      </c>
      <c r="H146" s="45" t="s">
        <v>41</v>
      </c>
      <c r="I146" s="45" t="s">
        <v>41</v>
      </c>
      <c r="J146" s="45">
        <v>0</v>
      </c>
      <c r="K146" s="45" t="s">
        <v>41</v>
      </c>
      <c r="L146" s="45" t="s">
        <v>41</v>
      </c>
    </row>
    <row r="147" spans="1:12" ht="16.5" customHeight="1" x14ac:dyDescent="0.2">
      <c r="A147" s="52" t="s">
        <v>441</v>
      </c>
      <c r="B147" s="27" t="s">
        <v>57</v>
      </c>
      <c r="C147" s="107" t="s">
        <v>442</v>
      </c>
      <c r="D147" s="108"/>
      <c r="E147" s="45">
        <v>38000</v>
      </c>
      <c r="F147" s="45">
        <v>38000</v>
      </c>
      <c r="G147" s="45">
        <v>38000</v>
      </c>
      <c r="H147" s="45" t="s">
        <v>41</v>
      </c>
      <c r="I147" s="45" t="s">
        <v>41</v>
      </c>
      <c r="J147" s="45">
        <f t="shared" ref="J147:J148" si="58">IF(IF(G147="-",0,G147)+IF(H147="-",0,H147)+IF(I147="-",0,I147)=0,"-",IF(G147="-",0,G147)+IF(H147="-",0,H147)+IF(I147="-",0,I147))</f>
        <v>38000</v>
      </c>
      <c r="K147" s="45">
        <f>F147-J147</f>
        <v>0</v>
      </c>
      <c r="L147" s="45">
        <f>K147</f>
        <v>0</v>
      </c>
    </row>
    <row r="148" spans="1:12" ht="77.25" customHeight="1" x14ac:dyDescent="0.2">
      <c r="A148" s="53" t="s">
        <v>443</v>
      </c>
      <c r="B148" s="27" t="s">
        <v>57</v>
      </c>
      <c r="C148" s="110" t="s">
        <v>444</v>
      </c>
      <c r="D148" s="63"/>
      <c r="E148" s="45">
        <v>10000</v>
      </c>
      <c r="F148" s="45">
        <v>10000</v>
      </c>
      <c r="G148" s="45">
        <v>10000</v>
      </c>
      <c r="H148" s="45" t="s">
        <v>41</v>
      </c>
      <c r="I148" s="45" t="s">
        <v>41</v>
      </c>
      <c r="J148" s="45">
        <f t="shared" si="58"/>
        <v>10000</v>
      </c>
      <c r="K148" s="45" t="s">
        <v>41</v>
      </c>
      <c r="L148" s="45" t="s">
        <v>41</v>
      </c>
    </row>
    <row r="149" spans="1:12" ht="36.950000000000003" customHeight="1" x14ac:dyDescent="0.2">
      <c r="A149" s="51" t="s">
        <v>64</v>
      </c>
      <c r="B149" s="27" t="s">
        <v>57</v>
      </c>
      <c r="C149" s="62" t="s">
        <v>445</v>
      </c>
      <c r="D149" s="63"/>
      <c r="E149" s="45">
        <v>10000</v>
      </c>
      <c r="F149" s="45">
        <v>10000</v>
      </c>
      <c r="G149" s="45">
        <v>10000</v>
      </c>
      <c r="H149" s="45" t="s">
        <v>41</v>
      </c>
      <c r="I149" s="45" t="s">
        <v>41</v>
      </c>
      <c r="J149" s="45">
        <f t="shared" ref="J149:J151" si="59">IF(IF(G149="-",0,G149)+IF(H149="-",0,H149)+IF(I149="-",0,I149)=0,"-",IF(G149="-",0,G149)+IF(H149="-",0,H149)+IF(I149="-",0,I149))</f>
        <v>10000</v>
      </c>
      <c r="K149" s="45" t="s">
        <v>41</v>
      </c>
      <c r="L149" s="45" t="s">
        <v>41</v>
      </c>
    </row>
    <row r="150" spans="1:12" ht="36.950000000000003" customHeight="1" x14ac:dyDescent="0.2">
      <c r="A150" s="51" t="s">
        <v>65</v>
      </c>
      <c r="B150" s="27" t="s">
        <v>57</v>
      </c>
      <c r="C150" s="62" t="s">
        <v>446</v>
      </c>
      <c r="D150" s="63"/>
      <c r="E150" s="45">
        <v>10000</v>
      </c>
      <c r="F150" s="45">
        <v>10000</v>
      </c>
      <c r="G150" s="45">
        <v>10000</v>
      </c>
      <c r="H150" s="45" t="s">
        <v>41</v>
      </c>
      <c r="I150" s="45" t="s">
        <v>41</v>
      </c>
      <c r="J150" s="45">
        <f t="shared" si="59"/>
        <v>10000</v>
      </c>
      <c r="K150" s="45" t="s">
        <v>41</v>
      </c>
      <c r="L150" s="45" t="s">
        <v>41</v>
      </c>
    </row>
    <row r="151" spans="1:12" ht="36.950000000000003" customHeight="1" x14ac:dyDescent="0.2">
      <c r="A151" s="51" t="s">
        <v>66</v>
      </c>
      <c r="B151" s="27" t="s">
        <v>57</v>
      </c>
      <c r="C151" s="62" t="s">
        <v>447</v>
      </c>
      <c r="D151" s="63"/>
      <c r="E151" s="45">
        <v>10000</v>
      </c>
      <c r="F151" s="45">
        <v>10000</v>
      </c>
      <c r="G151" s="45">
        <v>10000</v>
      </c>
      <c r="H151" s="45" t="s">
        <v>41</v>
      </c>
      <c r="I151" s="45" t="s">
        <v>41</v>
      </c>
      <c r="J151" s="45">
        <f t="shared" si="59"/>
        <v>10000</v>
      </c>
      <c r="K151" s="45" t="s">
        <v>41</v>
      </c>
      <c r="L151" s="45" t="s">
        <v>41</v>
      </c>
    </row>
    <row r="152" spans="1:12" ht="63.75" customHeight="1" x14ac:dyDescent="0.2">
      <c r="A152" s="52" t="s">
        <v>448</v>
      </c>
      <c r="B152" s="27" t="s">
        <v>57</v>
      </c>
      <c r="C152" s="110" t="s">
        <v>449</v>
      </c>
      <c r="D152" s="63"/>
      <c r="E152" s="45">
        <v>28000</v>
      </c>
      <c r="F152" s="45">
        <v>28000</v>
      </c>
      <c r="G152" s="45">
        <v>28000</v>
      </c>
      <c r="H152" s="45" t="s">
        <v>41</v>
      </c>
      <c r="I152" s="45" t="s">
        <v>41</v>
      </c>
      <c r="J152" s="45">
        <f t="shared" ref="J152" si="60">IF(IF(G152="-",0,G152)+IF(H152="-",0,H152)+IF(I152="-",0,I152)=0,"-",IF(G152="-",0,G152)+IF(H152="-",0,H152)+IF(I152="-",0,I152))</f>
        <v>28000</v>
      </c>
      <c r="K152" s="45">
        <f>F152-J152</f>
        <v>0</v>
      </c>
      <c r="L152" s="45">
        <f>K152</f>
        <v>0</v>
      </c>
    </row>
    <row r="153" spans="1:12" ht="36.950000000000003" customHeight="1" x14ac:dyDescent="0.2">
      <c r="A153" s="51" t="s">
        <v>64</v>
      </c>
      <c r="B153" s="27" t="s">
        <v>57</v>
      </c>
      <c r="C153" s="62" t="s">
        <v>450</v>
      </c>
      <c r="D153" s="63"/>
      <c r="E153" s="45">
        <v>28000</v>
      </c>
      <c r="F153" s="45">
        <v>28000</v>
      </c>
      <c r="G153" s="45">
        <v>28000</v>
      </c>
      <c r="H153" s="45" t="s">
        <v>41</v>
      </c>
      <c r="I153" s="45" t="s">
        <v>41</v>
      </c>
      <c r="J153" s="45">
        <f t="shared" ref="J153:J155" si="61">IF(IF(G153="-",0,G153)+IF(H153="-",0,H153)+IF(I153="-",0,I153)=0,"-",IF(G153="-",0,G153)+IF(H153="-",0,H153)+IF(I153="-",0,I153))</f>
        <v>28000</v>
      </c>
      <c r="K153" s="45">
        <f t="shared" ref="K153:K155" si="62">F153-J153</f>
        <v>0</v>
      </c>
      <c r="L153" s="45">
        <f t="shared" ref="L153:L155" si="63">K153</f>
        <v>0</v>
      </c>
    </row>
    <row r="154" spans="1:12" ht="36.950000000000003" customHeight="1" x14ac:dyDescent="0.2">
      <c r="A154" s="51" t="s">
        <v>65</v>
      </c>
      <c r="B154" s="27" t="s">
        <v>57</v>
      </c>
      <c r="C154" s="62" t="s">
        <v>451</v>
      </c>
      <c r="D154" s="63"/>
      <c r="E154" s="45">
        <v>28000</v>
      </c>
      <c r="F154" s="45">
        <v>28000</v>
      </c>
      <c r="G154" s="45">
        <v>28000</v>
      </c>
      <c r="H154" s="45" t="s">
        <v>41</v>
      </c>
      <c r="I154" s="45" t="s">
        <v>41</v>
      </c>
      <c r="J154" s="45">
        <f t="shared" si="61"/>
        <v>28000</v>
      </c>
      <c r="K154" s="45">
        <f t="shared" si="62"/>
        <v>0</v>
      </c>
      <c r="L154" s="45">
        <f t="shared" si="63"/>
        <v>0</v>
      </c>
    </row>
    <row r="155" spans="1:12" ht="36.950000000000003" customHeight="1" x14ac:dyDescent="0.2">
      <c r="A155" s="51" t="s">
        <v>66</v>
      </c>
      <c r="B155" s="27" t="s">
        <v>57</v>
      </c>
      <c r="C155" s="62" t="s">
        <v>452</v>
      </c>
      <c r="D155" s="63"/>
      <c r="E155" s="45">
        <v>28000</v>
      </c>
      <c r="F155" s="45">
        <v>28000</v>
      </c>
      <c r="G155" s="45">
        <v>28000</v>
      </c>
      <c r="H155" s="45" t="s">
        <v>41</v>
      </c>
      <c r="I155" s="45" t="s">
        <v>41</v>
      </c>
      <c r="J155" s="45">
        <f t="shared" si="61"/>
        <v>28000</v>
      </c>
      <c r="K155" s="45">
        <f t="shared" si="62"/>
        <v>0</v>
      </c>
      <c r="L155" s="45">
        <f t="shared" si="63"/>
        <v>0</v>
      </c>
    </row>
    <row r="156" spans="1:12" ht="21.4" customHeight="1" x14ac:dyDescent="0.2">
      <c r="A156" s="23" t="s">
        <v>82</v>
      </c>
      <c r="B156" s="24" t="s">
        <v>57</v>
      </c>
      <c r="C156" s="92" t="s">
        <v>339</v>
      </c>
      <c r="D156" s="93"/>
      <c r="E156" s="25">
        <v>11587136</v>
      </c>
      <c r="F156" s="25">
        <v>11587136</v>
      </c>
      <c r="G156" s="25">
        <v>3891135.82</v>
      </c>
      <c r="H156" s="25" t="s">
        <v>41</v>
      </c>
      <c r="I156" s="25" t="s">
        <v>41</v>
      </c>
      <c r="J156" s="25">
        <f t="shared" si="52"/>
        <v>3891135.82</v>
      </c>
      <c r="K156" s="25">
        <f>F156-J156</f>
        <v>7696000.1799999997</v>
      </c>
      <c r="L156" s="25">
        <f>K156</f>
        <v>7696000.1799999997</v>
      </c>
    </row>
    <row r="157" spans="1:12" ht="21.4" customHeight="1" x14ac:dyDescent="0.2">
      <c r="A157" s="42" t="s">
        <v>83</v>
      </c>
      <c r="B157" s="44" t="s">
        <v>57</v>
      </c>
      <c r="C157" s="107" t="s">
        <v>340</v>
      </c>
      <c r="D157" s="108"/>
      <c r="E157" s="45">
        <v>630000</v>
      </c>
      <c r="F157" s="45">
        <v>630000</v>
      </c>
      <c r="G157" s="45">
        <v>629882.5</v>
      </c>
      <c r="H157" s="45" t="s">
        <v>41</v>
      </c>
      <c r="I157" s="45" t="s">
        <v>41</v>
      </c>
      <c r="J157" s="45">
        <f t="shared" si="52"/>
        <v>629882.5</v>
      </c>
      <c r="K157" s="45">
        <f>F157-J157</f>
        <v>117.5</v>
      </c>
      <c r="L157" s="45">
        <f>K157</f>
        <v>117.5</v>
      </c>
    </row>
    <row r="158" spans="1:12" ht="60" customHeight="1" x14ac:dyDescent="0.2">
      <c r="A158" s="42" t="s">
        <v>342</v>
      </c>
      <c r="B158" s="44" t="s">
        <v>57</v>
      </c>
      <c r="C158" s="107" t="s">
        <v>341</v>
      </c>
      <c r="D158" s="108"/>
      <c r="E158" s="45">
        <v>630000</v>
      </c>
      <c r="F158" s="45">
        <v>630000</v>
      </c>
      <c r="G158" s="45">
        <v>629882.5</v>
      </c>
      <c r="H158" s="45" t="s">
        <v>41</v>
      </c>
      <c r="I158" s="45" t="s">
        <v>41</v>
      </c>
      <c r="J158" s="45">
        <f t="shared" ref="J158:J168" si="64">IF(IF(G158="-",0,G158)+IF(H158="-",0,H158)+IF(I158="-",0,I158)=0,"-",IF(G158="-",0,G158)+IF(H158="-",0,H158)+IF(I158="-",0,I158))</f>
        <v>629882.5</v>
      </c>
      <c r="K158" s="45">
        <f>F158-J158</f>
        <v>117.5</v>
      </c>
      <c r="L158" s="45">
        <f t="shared" ref="L158:L164" si="65">K158</f>
        <v>117.5</v>
      </c>
    </row>
    <row r="159" spans="1:12" ht="40.9" customHeight="1" x14ac:dyDescent="0.2">
      <c r="A159" s="42" t="s">
        <v>344</v>
      </c>
      <c r="B159" s="44" t="s">
        <v>57</v>
      </c>
      <c r="C159" s="107" t="s">
        <v>343</v>
      </c>
      <c r="D159" s="108"/>
      <c r="E159" s="45">
        <v>630000</v>
      </c>
      <c r="F159" s="45">
        <v>630000</v>
      </c>
      <c r="G159" s="45">
        <v>629882.5</v>
      </c>
      <c r="H159" s="45" t="s">
        <v>41</v>
      </c>
      <c r="I159" s="45" t="s">
        <v>41</v>
      </c>
      <c r="J159" s="45">
        <f t="shared" ref="J159" si="66">IF(IF(G159="-",0,G159)+IF(H159="-",0,H159)+IF(I159="-",0,I159)=0,"-",IF(G159="-",0,G159)+IF(H159="-",0,H159)+IF(I159="-",0,I159))</f>
        <v>629882.5</v>
      </c>
      <c r="K159" s="45">
        <f t="shared" ref="K159" si="67">F159-J159</f>
        <v>117.5</v>
      </c>
      <c r="L159" s="45">
        <f t="shared" si="65"/>
        <v>117.5</v>
      </c>
    </row>
    <row r="160" spans="1:12" ht="83.45" customHeight="1" x14ac:dyDescent="0.2">
      <c r="A160" s="43" t="s">
        <v>346</v>
      </c>
      <c r="B160" s="44" t="s">
        <v>57</v>
      </c>
      <c r="C160" s="107" t="s">
        <v>345</v>
      </c>
      <c r="D160" s="66"/>
      <c r="E160" s="45">
        <v>10100</v>
      </c>
      <c r="F160" s="45">
        <v>10100</v>
      </c>
      <c r="G160" s="45">
        <v>10060.6</v>
      </c>
      <c r="H160" s="45" t="s">
        <v>41</v>
      </c>
      <c r="I160" s="45" t="s">
        <v>41</v>
      </c>
      <c r="J160" s="45">
        <f t="shared" si="64"/>
        <v>10060.6</v>
      </c>
      <c r="K160" s="45">
        <f>F160-J160</f>
        <v>39.399999999999636</v>
      </c>
      <c r="L160" s="45">
        <f t="shared" si="65"/>
        <v>39.399999999999636</v>
      </c>
    </row>
    <row r="161" spans="1:12" ht="25.9" customHeight="1" x14ac:dyDescent="0.2">
      <c r="A161" s="26" t="s">
        <v>64</v>
      </c>
      <c r="B161" s="27" t="s">
        <v>57</v>
      </c>
      <c r="C161" s="107" t="s">
        <v>347</v>
      </c>
      <c r="D161" s="66"/>
      <c r="E161" s="45">
        <v>10100</v>
      </c>
      <c r="F161" s="45">
        <v>10100</v>
      </c>
      <c r="G161" s="45">
        <v>10060.6</v>
      </c>
      <c r="H161" s="45" t="s">
        <v>41</v>
      </c>
      <c r="I161" s="45" t="s">
        <v>41</v>
      </c>
      <c r="J161" s="45">
        <f t="shared" ref="J161:J164" si="68">IF(IF(G161="-",0,G161)+IF(H161="-",0,H161)+IF(I161="-",0,I161)=0,"-",IF(G161="-",0,G161)+IF(H161="-",0,H161)+IF(I161="-",0,I161))</f>
        <v>10060.6</v>
      </c>
      <c r="K161" s="45">
        <f t="shared" ref="K161:K167" si="69">F161-J161</f>
        <v>39.399999999999636</v>
      </c>
      <c r="L161" s="45">
        <f t="shared" si="65"/>
        <v>39.399999999999636</v>
      </c>
    </row>
    <row r="162" spans="1:12" ht="29.45" customHeight="1" x14ac:dyDescent="0.2">
      <c r="A162" s="26" t="s">
        <v>65</v>
      </c>
      <c r="B162" s="27" t="s">
        <v>57</v>
      </c>
      <c r="C162" s="107" t="s">
        <v>348</v>
      </c>
      <c r="D162" s="66"/>
      <c r="E162" s="45">
        <v>10100</v>
      </c>
      <c r="F162" s="45">
        <v>10100</v>
      </c>
      <c r="G162" s="45">
        <v>10060.6</v>
      </c>
      <c r="H162" s="45" t="s">
        <v>41</v>
      </c>
      <c r="I162" s="45" t="s">
        <v>41</v>
      </c>
      <c r="J162" s="45">
        <f t="shared" si="68"/>
        <v>10060.6</v>
      </c>
      <c r="K162" s="45">
        <f t="shared" si="69"/>
        <v>39.399999999999636</v>
      </c>
      <c r="L162" s="45">
        <f t="shared" si="65"/>
        <v>39.399999999999636</v>
      </c>
    </row>
    <row r="163" spans="1:12" ht="24.6" customHeight="1" x14ac:dyDescent="0.2">
      <c r="A163" s="26" t="s">
        <v>66</v>
      </c>
      <c r="B163" s="27" t="s">
        <v>57</v>
      </c>
      <c r="C163" s="107" t="s">
        <v>349</v>
      </c>
      <c r="D163" s="66"/>
      <c r="E163" s="45">
        <v>10100</v>
      </c>
      <c r="F163" s="45">
        <v>10100</v>
      </c>
      <c r="G163" s="45">
        <v>10060.6</v>
      </c>
      <c r="H163" s="45" t="s">
        <v>41</v>
      </c>
      <c r="I163" s="45" t="s">
        <v>41</v>
      </c>
      <c r="J163" s="45">
        <f t="shared" si="68"/>
        <v>10060.6</v>
      </c>
      <c r="K163" s="45">
        <f t="shared" si="69"/>
        <v>39.399999999999636</v>
      </c>
      <c r="L163" s="45">
        <f t="shared" si="65"/>
        <v>39.399999999999636</v>
      </c>
    </row>
    <row r="164" spans="1:12" ht="117" customHeight="1" x14ac:dyDescent="0.2">
      <c r="A164" s="26" t="s">
        <v>510</v>
      </c>
      <c r="B164" s="27" t="s">
        <v>57</v>
      </c>
      <c r="C164" s="107" t="s">
        <v>506</v>
      </c>
      <c r="D164" s="66"/>
      <c r="E164" s="45">
        <v>619900</v>
      </c>
      <c r="F164" s="45">
        <v>619900</v>
      </c>
      <c r="G164" s="45">
        <v>619821.9</v>
      </c>
      <c r="H164" s="45" t="s">
        <v>41</v>
      </c>
      <c r="I164" s="45" t="s">
        <v>41</v>
      </c>
      <c r="J164" s="45">
        <f t="shared" si="68"/>
        <v>619821.9</v>
      </c>
      <c r="K164" s="45">
        <f t="shared" si="69"/>
        <v>78.099999999976717</v>
      </c>
      <c r="L164" s="45">
        <f t="shared" si="65"/>
        <v>78.099999999976717</v>
      </c>
    </row>
    <row r="165" spans="1:12" ht="24.6" customHeight="1" x14ac:dyDescent="0.2">
      <c r="A165" s="26" t="s">
        <v>64</v>
      </c>
      <c r="B165" s="27" t="s">
        <v>57</v>
      </c>
      <c r="C165" s="107" t="s">
        <v>507</v>
      </c>
      <c r="D165" s="66"/>
      <c r="E165" s="45">
        <v>619900</v>
      </c>
      <c r="F165" s="45">
        <v>619900</v>
      </c>
      <c r="G165" s="45">
        <v>619821.9</v>
      </c>
      <c r="H165" s="45" t="s">
        <v>41</v>
      </c>
      <c r="I165" s="45" t="s">
        <v>41</v>
      </c>
      <c r="J165" s="45">
        <f t="shared" ref="J165:J167" si="70">IF(IF(G165="-",0,G165)+IF(H165="-",0,H165)+IF(I165="-",0,I165)=0,"-",IF(G165="-",0,G165)+IF(H165="-",0,H165)+IF(I165="-",0,I165))</f>
        <v>619821.9</v>
      </c>
      <c r="K165" s="45">
        <f t="shared" si="69"/>
        <v>78.099999999976717</v>
      </c>
      <c r="L165" s="45">
        <v>78.099999999999994</v>
      </c>
    </row>
    <row r="166" spans="1:12" ht="24.6" customHeight="1" x14ac:dyDescent="0.2">
      <c r="A166" s="26" t="s">
        <v>65</v>
      </c>
      <c r="B166" s="27" t="s">
        <v>57</v>
      </c>
      <c r="C166" s="107" t="s">
        <v>508</v>
      </c>
      <c r="D166" s="66"/>
      <c r="E166" s="45">
        <v>619900</v>
      </c>
      <c r="F166" s="45">
        <v>619900</v>
      </c>
      <c r="G166" s="45">
        <v>619821.9</v>
      </c>
      <c r="H166" s="45" t="s">
        <v>41</v>
      </c>
      <c r="I166" s="45" t="s">
        <v>41</v>
      </c>
      <c r="J166" s="45">
        <f t="shared" si="70"/>
        <v>619821.9</v>
      </c>
      <c r="K166" s="45">
        <f t="shared" si="69"/>
        <v>78.099999999976717</v>
      </c>
      <c r="L166" s="45">
        <v>78.099999999999994</v>
      </c>
    </row>
    <row r="167" spans="1:12" ht="24.6" customHeight="1" x14ac:dyDescent="0.2">
      <c r="A167" s="26" t="s">
        <v>66</v>
      </c>
      <c r="B167" s="27" t="s">
        <v>57</v>
      </c>
      <c r="C167" s="107" t="s">
        <v>509</v>
      </c>
      <c r="D167" s="66"/>
      <c r="E167" s="45">
        <v>619900</v>
      </c>
      <c r="F167" s="45">
        <v>619900</v>
      </c>
      <c r="G167" s="45">
        <v>619821.9</v>
      </c>
      <c r="H167" s="45" t="s">
        <v>41</v>
      </c>
      <c r="I167" s="45" t="s">
        <v>41</v>
      </c>
      <c r="J167" s="45">
        <f t="shared" si="70"/>
        <v>619821.9</v>
      </c>
      <c r="K167" s="45">
        <f t="shared" si="69"/>
        <v>78.099999999976717</v>
      </c>
      <c r="L167" s="45">
        <v>78.099999999999994</v>
      </c>
    </row>
    <row r="168" spans="1:12" ht="24.6" customHeight="1" x14ac:dyDescent="0.2">
      <c r="A168" s="40" t="s">
        <v>453</v>
      </c>
      <c r="B168" s="27" t="s">
        <v>57</v>
      </c>
      <c r="C168" s="107" t="s">
        <v>454</v>
      </c>
      <c r="D168" s="108"/>
      <c r="E168" s="45">
        <v>400000</v>
      </c>
      <c r="F168" s="45">
        <v>400000</v>
      </c>
      <c r="G168" s="45">
        <v>330000</v>
      </c>
      <c r="H168" s="45" t="s">
        <v>41</v>
      </c>
      <c r="I168" s="45" t="s">
        <v>41</v>
      </c>
      <c r="J168" s="45">
        <f t="shared" si="64"/>
        <v>330000</v>
      </c>
      <c r="K168" s="45">
        <f>F168-J168</f>
        <v>70000</v>
      </c>
      <c r="L168" s="45">
        <f>K168</f>
        <v>70000</v>
      </c>
    </row>
    <row r="169" spans="1:12" ht="21.4" customHeight="1" x14ac:dyDescent="0.2">
      <c r="A169" s="60" t="s">
        <v>84</v>
      </c>
      <c r="B169" s="44" t="s">
        <v>57</v>
      </c>
      <c r="C169" s="107" t="s">
        <v>350</v>
      </c>
      <c r="D169" s="108"/>
      <c r="E169" s="45">
        <v>10957136</v>
      </c>
      <c r="F169" s="45">
        <v>10957136</v>
      </c>
      <c r="G169" s="45">
        <v>3261253.32</v>
      </c>
      <c r="H169" s="45" t="s">
        <v>41</v>
      </c>
      <c r="I169" s="45" t="s">
        <v>41</v>
      </c>
      <c r="J169" s="45">
        <f t="shared" si="52"/>
        <v>3261253.32</v>
      </c>
      <c r="K169" s="45">
        <f>F169-J169</f>
        <v>7695882.6799999997</v>
      </c>
      <c r="L169" s="45">
        <f>K169</f>
        <v>7695882.6799999997</v>
      </c>
    </row>
    <row r="170" spans="1:12" ht="48" customHeight="1" x14ac:dyDescent="0.2">
      <c r="A170" s="54" t="s">
        <v>342</v>
      </c>
      <c r="B170" s="44" t="s">
        <v>57</v>
      </c>
      <c r="C170" s="107" t="s">
        <v>351</v>
      </c>
      <c r="D170" s="108"/>
      <c r="E170" s="45">
        <v>10307136</v>
      </c>
      <c r="F170" s="45">
        <v>10307136</v>
      </c>
      <c r="G170" s="45">
        <v>3127262.51</v>
      </c>
      <c r="H170" s="45" t="s">
        <v>41</v>
      </c>
      <c r="I170" s="45" t="s">
        <v>41</v>
      </c>
      <c r="J170" s="45">
        <f t="shared" ref="J170" si="71">IF(IF(G170="-",0,G170)+IF(H170="-",0,H170)+IF(I170="-",0,I170)=0,"-",IF(G170="-",0,G170)+IF(H170="-",0,H170)+IF(I170="-",0,I170))</f>
        <v>3127262.51</v>
      </c>
      <c r="K170" s="45">
        <f>F170-J170</f>
        <v>7179873.4900000002</v>
      </c>
      <c r="L170" s="45">
        <f>K170</f>
        <v>7179873.4900000002</v>
      </c>
    </row>
    <row r="171" spans="1:12" ht="58.15" customHeight="1" x14ac:dyDescent="0.2">
      <c r="A171" s="42" t="s">
        <v>353</v>
      </c>
      <c r="B171" s="44" t="s">
        <v>57</v>
      </c>
      <c r="C171" s="107" t="s">
        <v>352</v>
      </c>
      <c r="D171" s="108"/>
      <c r="E171" s="45">
        <v>10307136</v>
      </c>
      <c r="F171" s="45">
        <v>10307136</v>
      </c>
      <c r="G171" s="45">
        <v>3127262.51</v>
      </c>
      <c r="H171" s="45" t="s">
        <v>41</v>
      </c>
      <c r="I171" s="45" t="s">
        <v>41</v>
      </c>
      <c r="J171" s="45">
        <f t="shared" ref="J171" si="72">IF(IF(G171="-",0,G171)+IF(H171="-",0,H171)+IF(I171="-",0,I171)=0,"-",IF(G171="-",0,G171)+IF(H171="-",0,H171)+IF(I171="-",0,I171))</f>
        <v>3127262.51</v>
      </c>
      <c r="K171" s="45">
        <f>F171-J171</f>
        <v>7179873.4900000002</v>
      </c>
      <c r="L171" s="45">
        <f>K171</f>
        <v>7179873.4900000002</v>
      </c>
    </row>
    <row r="172" spans="1:12" ht="67.900000000000006" customHeight="1" x14ac:dyDescent="0.2">
      <c r="A172" s="43" t="s">
        <v>355</v>
      </c>
      <c r="B172" s="44" t="s">
        <v>57</v>
      </c>
      <c r="C172" s="107" t="s">
        <v>354</v>
      </c>
      <c r="D172" s="66"/>
      <c r="E172" s="45">
        <v>10307136</v>
      </c>
      <c r="F172" s="45">
        <v>10307136</v>
      </c>
      <c r="G172" s="45">
        <v>3127262.51</v>
      </c>
      <c r="H172" s="45" t="s">
        <v>41</v>
      </c>
      <c r="I172" s="45" t="s">
        <v>41</v>
      </c>
      <c r="J172" s="45">
        <f t="shared" ref="J172" si="73">IF(IF(G172="-",0,G172)+IF(H172="-",0,H172)+IF(I172="-",0,I172)=0,"-",IF(G172="-",0,G172)+IF(H172="-",0,H172)+IF(I172="-",0,I172))</f>
        <v>3127262.51</v>
      </c>
      <c r="K172" s="45">
        <f>F172-J172</f>
        <v>7179873.4900000002</v>
      </c>
      <c r="L172" s="45">
        <f>K172</f>
        <v>7179873.4900000002</v>
      </c>
    </row>
    <row r="173" spans="1:12" ht="36.950000000000003" customHeight="1" x14ac:dyDescent="0.2">
      <c r="A173" s="26" t="s">
        <v>64</v>
      </c>
      <c r="B173" s="27" t="s">
        <v>57</v>
      </c>
      <c r="C173" s="111" t="s">
        <v>356</v>
      </c>
      <c r="D173" s="112"/>
      <c r="E173" s="45">
        <v>10028933</v>
      </c>
      <c r="F173" s="45">
        <v>10028933</v>
      </c>
      <c r="G173" s="45">
        <v>2849059.51</v>
      </c>
      <c r="H173" s="45" t="s">
        <v>41</v>
      </c>
      <c r="I173" s="45" t="s">
        <v>41</v>
      </c>
      <c r="J173" s="45">
        <f t="shared" ref="J173" si="74">IF(IF(G173="-",0,G173)+IF(H173="-",0,H173)+IF(I173="-",0,I173)=0,"-",IF(G173="-",0,G173)+IF(H173="-",0,H173)+IF(I173="-",0,I173))</f>
        <v>2849059.51</v>
      </c>
      <c r="K173" s="45">
        <f t="shared" ref="K173:K174" si="75">F173-J173</f>
        <v>7179873.4900000002</v>
      </c>
      <c r="L173" s="45">
        <f t="shared" ref="L173:L174" si="76">K173</f>
        <v>7179873.4900000002</v>
      </c>
    </row>
    <row r="174" spans="1:12" ht="36.950000000000003" customHeight="1" x14ac:dyDescent="0.2">
      <c r="A174" s="26" t="s">
        <v>65</v>
      </c>
      <c r="B174" s="27" t="s">
        <v>57</v>
      </c>
      <c r="C174" s="111" t="s">
        <v>357</v>
      </c>
      <c r="D174" s="112"/>
      <c r="E174" s="45">
        <v>10028933</v>
      </c>
      <c r="F174" s="45">
        <v>10028933</v>
      </c>
      <c r="G174" s="45">
        <v>2849059.51</v>
      </c>
      <c r="H174" s="45" t="s">
        <v>41</v>
      </c>
      <c r="I174" s="45" t="s">
        <v>41</v>
      </c>
      <c r="J174" s="45">
        <f t="shared" ref="J174" si="77">IF(IF(G174="-",0,G174)+IF(H174="-",0,H174)+IF(I174="-",0,I174)=0,"-",IF(G174="-",0,G174)+IF(H174="-",0,H174)+IF(I174="-",0,I174))</f>
        <v>2849059.51</v>
      </c>
      <c r="K174" s="45">
        <f t="shared" si="75"/>
        <v>7179873.4900000002</v>
      </c>
      <c r="L174" s="45">
        <f t="shared" si="76"/>
        <v>7179873.4900000002</v>
      </c>
    </row>
    <row r="175" spans="1:12" ht="36.950000000000003" customHeight="1" x14ac:dyDescent="0.2">
      <c r="A175" s="26" t="s">
        <v>66</v>
      </c>
      <c r="B175" s="27" t="s">
        <v>57</v>
      </c>
      <c r="C175" s="111" t="s">
        <v>358</v>
      </c>
      <c r="D175" s="112"/>
      <c r="E175" s="28">
        <v>9786533</v>
      </c>
      <c r="F175" s="28">
        <v>9786533</v>
      </c>
      <c r="G175" s="28">
        <v>2682346</v>
      </c>
      <c r="H175" s="28" t="s">
        <v>41</v>
      </c>
      <c r="I175" s="28" t="s">
        <v>41</v>
      </c>
      <c r="J175" s="28">
        <f t="shared" ref="J175" si="78">IF(IF(G175="-",0,G175)+IF(H175="-",0,H175)+IF(I175="-",0,I175)=0,"-",IF(G175="-",0,G175)+IF(H175="-",0,H175)+IF(I175="-",0,I175))</f>
        <v>2682346</v>
      </c>
      <c r="K175" s="28">
        <f t="shared" ref="K175:K177" si="79">F175-J175</f>
        <v>7104187</v>
      </c>
      <c r="L175" s="28">
        <f t="shared" ref="L175" si="80">K175</f>
        <v>7104187</v>
      </c>
    </row>
    <row r="176" spans="1:12" x14ac:dyDescent="0.2">
      <c r="A176" s="26" t="s">
        <v>67</v>
      </c>
      <c r="B176" s="27" t="s">
        <v>57</v>
      </c>
      <c r="C176" s="111" t="s">
        <v>359</v>
      </c>
      <c r="D176" s="112"/>
      <c r="E176" s="28">
        <v>242400</v>
      </c>
      <c r="F176" s="28">
        <v>242400</v>
      </c>
      <c r="G176" s="28">
        <v>166713.51</v>
      </c>
      <c r="H176" s="28" t="s">
        <v>41</v>
      </c>
      <c r="I176" s="28" t="s">
        <v>41</v>
      </c>
      <c r="J176" s="28">
        <f t="shared" ref="J176:J207" si="81">IF(IF(G176="-",0,G176)+IF(H176="-",0,H176)+IF(I176="-",0,I176)=0,"-",IF(G176="-",0,G176)+IF(H176="-",0,H176)+IF(I176="-",0,I176))</f>
        <v>166713.51</v>
      </c>
      <c r="K176" s="28">
        <f t="shared" si="79"/>
        <v>75686.489999999991</v>
      </c>
      <c r="L176" s="28">
        <f>K176</f>
        <v>75686.489999999991</v>
      </c>
    </row>
    <row r="177" spans="1:12" ht="39.75" customHeight="1" x14ac:dyDescent="0.2">
      <c r="A177" s="26" t="s">
        <v>514</v>
      </c>
      <c r="B177" s="27" t="s">
        <v>57</v>
      </c>
      <c r="C177" s="111" t="s">
        <v>511</v>
      </c>
      <c r="D177" s="66"/>
      <c r="E177" s="28">
        <v>278203</v>
      </c>
      <c r="F177" s="28">
        <v>278203</v>
      </c>
      <c r="G177" s="28">
        <v>278203</v>
      </c>
      <c r="H177" s="28" t="s">
        <v>41</v>
      </c>
      <c r="I177" s="28" t="s">
        <v>41</v>
      </c>
      <c r="J177" s="28">
        <f t="shared" si="81"/>
        <v>278203</v>
      </c>
      <c r="K177" s="28">
        <f t="shared" si="79"/>
        <v>0</v>
      </c>
      <c r="L177" s="28">
        <f>K177</f>
        <v>0</v>
      </c>
    </row>
    <row r="178" spans="1:12" ht="36" customHeight="1" x14ac:dyDescent="0.2">
      <c r="A178" s="26" t="s">
        <v>515</v>
      </c>
      <c r="B178" s="27" t="s">
        <v>57</v>
      </c>
      <c r="C178" s="111" t="s">
        <v>512</v>
      </c>
      <c r="D178" s="66"/>
      <c r="E178" s="28">
        <v>278203</v>
      </c>
      <c r="F178" s="28">
        <v>278203</v>
      </c>
      <c r="G178" s="28">
        <v>278203</v>
      </c>
      <c r="H178" s="28" t="s">
        <v>41</v>
      </c>
      <c r="I178" s="28" t="s">
        <v>41</v>
      </c>
      <c r="J178" s="28">
        <f t="shared" ref="J178:J179" si="82">IF(IF(G178="-",0,G178)+IF(H178="-",0,H178)+IF(I178="-",0,I178)=0,"-",IF(G178="-",0,G178)+IF(H178="-",0,H178)+IF(I178="-",0,I178))</f>
        <v>278203</v>
      </c>
      <c r="K178" s="28"/>
      <c r="L178" s="28"/>
    </row>
    <row r="179" spans="1:12" ht="33.75" customHeight="1" x14ac:dyDescent="0.2">
      <c r="A179" s="26" t="s">
        <v>516</v>
      </c>
      <c r="B179" s="27" t="s">
        <v>57</v>
      </c>
      <c r="C179" s="111" t="s">
        <v>513</v>
      </c>
      <c r="D179" s="66"/>
      <c r="E179" s="28">
        <v>278203</v>
      </c>
      <c r="F179" s="28">
        <v>278203</v>
      </c>
      <c r="G179" s="28">
        <v>278203</v>
      </c>
      <c r="H179" s="28" t="s">
        <v>41</v>
      </c>
      <c r="I179" s="28" t="s">
        <v>41</v>
      </c>
      <c r="J179" s="28">
        <f t="shared" si="82"/>
        <v>278203</v>
      </c>
      <c r="K179" s="28"/>
      <c r="L179" s="28"/>
    </row>
    <row r="180" spans="1:12" ht="30.6" customHeight="1" x14ac:dyDescent="0.2">
      <c r="A180" s="54" t="s">
        <v>361</v>
      </c>
      <c r="B180" s="44" t="s">
        <v>57</v>
      </c>
      <c r="C180" s="107" t="s">
        <v>360</v>
      </c>
      <c r="D180" s="108"/>
      <c r="E180" s="45">
        <v>650000</v>
      </c>
      <c r="F180" s="45">
        <v>650000</v>
      </c>
      <c r="G180" s="45">
        <v>133990.81</v>
      </c>
      <c r="H180" s="45" t="s">
        <v>41</v>
      </c>
      <c r="I180" s="45" t="s">
        <v>41</v>
      </c>
      <c r="J180" s="45">
        <f t="shared" si="81"/>
        <v>133990.81</v>
      </c>
      <c r="K180" s="45">
        <f>F180-J180</f>
        <v>516009.19</v>
      </c>
      <c r="L180" s="45">
        <f>K180</f>
        <v>516009.19</v>
      </c>
    </row>
    <row r="181" spans="1:12" ht="36.950000000000003" customHeight="1" x14ac:dyDescent="0.2">
      <c r="A181" s="26" t="s">
        <v>363</v>
      </c>
      <c r="B181" s="27" t="s">
        <v>57</v>
      </c>
      <c r="C181" s="107" t="s">
        <v>362</v>
      </c>
      <c r="D181" s="108"/>
      <c r="E181" s="45">
        <v>650000</v>
      </c>
      <c r="F181" s="45">
        <v>650000</v>
      </c>
      <c r="G181" s="45">
        <v>133990.81</v>
      </c>
      <c r="H181" s="45" t="s">
        <v>41</v>
      </c>
      <c r="I181" s="45" t="s">
        <v>41</v>
      </c>
      <c r="J181" s="45">
        <f t="shared" ref="J181:J185" si="83">IF(IF(G181="-",0,G181)+IF(H181="-",0,H181)+IF(I181="-",0,I181)=0,"-",IF(G181="-",0,G181)+IF(H181="-",0,H181)+IF(I181="-",0,I181))</f>
        <v>133990.81</v>
      </c>
      <c r="K181" s="45">
        <f t="shared" ref="K181:K186" si="84">F181-J181</f>
        <v>516009.19</v>
      </c>
      <c r="L181" s="45">
        <f t="shared" ref="L181:L193" si="85">K181</f>
        <v>516009.19</v>
      </c>
    </row>
    <row r="182" spans="1:12" ht="82.5" customHeight="1" x14ac:dyDescent="0.2">
      <c r="A182" s="41" t="s">
        <v>365</v>
      </c>
      <c r="B182" s="27" t="s">
        <v>57</v>
      </c>
      <c r="C182" s="64" t="s">
        <v>364</v>
      </c>
      <c r="D182" s="65"/>
      <c r="E182" s="45">
        <v>650000</v>
      </c>
      <c r="F182" s="45">
        <v>650000</v>
      </c>
      <c r="G182" s="45">
        <v>133990.81</v>
      </c>
      <c r="H182" s="45" t="s">
        <v>41</v>
      </c>
      <c r="I182" s="45" t="s">
        <v>41</v>
      </c>
      <c r="J182" s="45">
        <f t="shared" si="83"/>
        <v>133990.81</v>
      </c>
      <c r="K182" s="45">
        <f t="shared" si="84"/>
        <v>516009.19</v>
      </c>
      <c r="L182" s="45">
        <f t="shared" si="85"/>
        <v>516009.19</v>
      </c>
    </row>
    <row r="183" spans="1:12" ht="30" customHeight="1" x14ac:dyDescent="0.2">
      <c r="A183" s="26" t="s">
        <v>64</v>
      </c>
      <c r="B183" s="27" t="s">
        <v>57</v>
      </c>
      <c r="C183" s="64" t="s">
        <v>366</v>
      </c>
      <c r="D183" s="65"/>
      <c r="E183" s="45">
        <v>650000</v>
      </c>
      <c r="F183" s="45">
        <v>650000</v>
      </c>
      <c r="G183" s="45">
        <v>133990.81</v>
      </c>
      <c r="H183" s="45" t="s">
        <v>41</v>
      </c>
      <c r="I183" s="45" t="s">
        <v>41</v>
      </c>
      <c r="J183" s="45">
        <f t="shared" si="83"/>
        <v>133990.81</v>
      </c>
      <c r="K183" s="45">
        <f t="shared" si="84"/>
        <v>516009.19</v>
      </c>
      <c r="L183" s="45">
        <f t="shared" si="85"/>
        <v>516009.19</v>
      </c>
    </row>
    <row r="184" spans="1:12" ht="21.4" customHeight="1" x14ac:dyDescent="0.2">
      <c r="A184" s="26" t="s">
        <v>65</v>
      </c>
      <c r="B184" s="44" t="s">
        <v>57</v>
      </c>
      <c r="C184" s="64" t="s">
        <v>367</v>
      </c>
      <c r="D184" s="65"/>
      <c r="E184" s="45">
        <v>650000</v>
      </c>
      <c r="F184" s="45">
        <v>650000</v>
      </c>
      <c r="G184" s="45">
        <v>133990.81</v>
      </c>
      <c r="H184" s="45" t="s">
        <v>41</v>
      </c>
      <c r="I184" s="45" t="s">
        <v>41</v>
      </c>
      <c r="J184" s="45">
        <f t="shared" si="83"/>
        <v>133990.81</v>
      </c>
      <c r="K184" s="45">
        <f t="shared" si="84"/>
        <v>516009.19</v>
      </c>
      <c r="L184" s="45">
        <f t="shared" si="85"/>
        <v>516009.19</v>
      </c>
    </row>
    <row r="185" spans="1:12" ht="23.45" customHeight="1" x14ac:dyDescent="0.2">
      <c r="A185" s="26" t="s">
        <v>66</v>
      </c>
      <c r="B185" s="27" t="s">
        <v>57</v>
      </c>
      <c r="C185" s="64" t="s">
        <v>368</v>
      </c>
      <c r="D185" s="65"/>
      <c r="E185" s="45">
        <v>650000</v>
      </c>
      <c r="F185" s="45">
        <v>650000</v>
      </c>
      <c r="G185" s="45">
        <v>133990.81</v>
      </c>
      <c r="H185" s="45" t="s">
        <v>41</v>
      </c>
      <c r="I185" s="45" t="s">
        <v>41</v>
      </c>
      <c r="J185" s="45">
        <f t="shared" si="83"/>
        <v>133990.81</v>
      </c>
      <c r="K185" s="45">
        <f t="shared" si="84"/>
        <v>516009.19</v>
      </c>
      <c r="L185" s="45">
        <f t="shared" si="85"/>
        <v>516009.19</v>
      </c>
    </row>
    <row r="186" spans="1:12" ht="23.45" customHeight="1" x14ac:dyDescent="0.2">
      <c r="A186" s="55" t="s">
        <v>455</v>
      </c>
      <c r="B186" s="56" t="s">
        <v>57</v>
      </c>
      <c r="C186" s="92" t="s">
        <v>456</v>
      </c>
      <c r="D186" s="93"/>
      <c r="E186" s="57">
        <v>2400</v>
      </c>
      <c r="F186" s="57">
        <v>2400</v>
      </c>
      <c r="G186" s="57">
        <v>2400</v>
      </c>
      <c r="H186" s="57" t="s">
        <v>41</v>
      </c>
      <c r="I186" s="57" t="s">
        <v>41</v>
      </c>
      <c r="J186" s="57">
        <f t="shared" ref="J186" si="86">IF(IF(G186="-",0,G186)+IF(H186="-",0,H186)+IF(I186="-",0,I186)=0,"-",IF(G186="-",0,G186)+IF(H186="-",0,H186)+IF(I186="-",0,I186))</f>
        <v>2400</v>
      </c>
      <c r="K186" s="57">
        <f t="shared" si="84"/>
        <v>0</v>
      </c>
      <c r="L186" s="57">
        <f t="shared" si="85"/>
        <v>0</v>
      </c>
    </row>
    <row r="187" spans="1:12" ht="23.45" customHeight="1" x14ac:dyDescent="0.2">
      <c r="A187" s="51" t="s">
        <v>458</v>
      </c>
      <c r="B187" s="27" t="s">
        <v>57</v>
      </c>
      <c r="C187" s="107" t="s">
        <v>457</v>
      </c>
      <c r="D187" s="108"/>
      <c r="E187" s="45">
        <v>2400</v>
      </c>
      <c r="F187" s="45">
        <v>2400</v>
      </c>
      <c r="G187" s="45">
        <v>2400</v>
      </c>
      <c r="H187" s="45" t="s">
        <v>41</v>
      </c>
      <c r="I187" s="45" t="s">
        <v>41</v>
      </c>
      <c r="J187" s="45">
        <f t="shared" ref="J187" si="87">IF(IF(G187="-",0,G187)+IF(H187="-",0,H187)+IF(I187="-",0,I187)=0,"-",IF(G187="-",0,G187)+IF(H187="-",0,H187)+IF(I187="-",0,I187))</f>
        <v>2400</v>
      </c>
      <c r="K187" s="45">
        <f t="shared" ref="K187" si="88">F187-J187</f>
        <v>0</v>
      </c>
      <c r="L187" s="45">
        <f t="shared" si="85"/>
        <v>0</v>
      </c>
    </row>
    <row r="188" spans="1:12" ht="23.45" customHeight="1" x14ac:dyDescent="0.2">
      <c r="A188" s="26" t="s">
        <v>461</v>
      </c>
      <c r="B188" s="27" t="s">
        <v>57</v>
      </c>
      <c r="C188" s="107" t="s">
        <v>460</v>
      </c>
      <c r="D188" s="108"/>
      <c r="E188" s="45">
        <v>2400</v>
      </c>
      <c r="F188" s="45">
        <v>2400</v>
      </c>
      <c r="G188" s="45">
        <v>2400</v>
      </c>
      <c r="H188" s="45" t="s">
        <v>41</v>
      </c>
      <c r="I188" s="45" t="s">
        <v>41</v>
      </c>
      <c r="J188" s="45">
        <f t="shared" ref="J188:J193" si="89">IF(IF(G188="-",0,G188)+IF(H188="-",0,H188)+IF(I188="-",0,I188)=0,"-",IF(G188="-",0,G188)+IF(H188="-",0,H188)+IF(I188="-",0,I188))</f>
        <v>2400</v>
      </c>
      <c r="K188" s="45">
        <f t="shared" ref="K188:K190" si="90">F188-J188</f>
        <v>0</v>
      </c>
      <c r="L188" s="45">
        <f t="shared" si="85"/>
        <v>0</v>
      </c>
    </row>
    <row r="189" spans="1:12" ht="53.25" customHeight="1" x14ac:dyDescent="0.2">
      <c r="A189" s="52" t="s">
        <v>421</v>
      </c>
      <c r="B189" s="27" t="s">
        <v>57</v>
      </c>
      <c r="C189" s="107" t="s">
        <v>462</v>
      </c>
      <c r="D189" s="108"/>
      <c r="E189" s="45">
        <v>2400</v>
      </c>
      <c r="F189" s="45">
        <v>2400</v>
      </c>
      <c r="G189" s="45">
        <v>2400</v>
      </c>
      <c r="H189" s="45" t="s">
        <v>41</v>
      </c>
      <c r="I189" s="45" t="s">
        <v>41</v>
      </c>
      <c r="J189" s="45">
        <f t="shared" si="89"/>
        <v>2400</v>
      </c>
      <c r="K189" s="45">
        <f t="shared" si="90"/>
        <v>0</v>
      </c>
      <c r="L189" s="45">
        <f t="shared" si="85"/>
        <v>0</v>
      </c>
    </row>
    <row r="190" spans="1:12" ht="113.25" customHeight="1" x14ac:dyDescent="0.2">
      <c r="A190" s="53" t="s">
        <v>422</v>
      </c>
      <c r="B190" s="27" t="s">
        <v>57</v>
      </c>
      <c r="C190" s="110" t="s">
        <v>463</v>
      </c>
      <c r="D190" s="63"/>
      <c r="E190" s="45">
        <v>2400</v>
      </c>
      <c r="F190" s="45">
        <v>2400</v>
      </c>
      <c r="G190" s="45">
        <v>2400</v>
      </c>
      <c r="H190" s="45" t="s">
        <v>41</v>
      </c>
      <c r="I190" s="45" t="s">
        <v>41</v>
      </c>
      <c r="J190" s="45">
        <f t="shared" si="89"/>
        <v>2400</v>
      </c>
      <c r="K190" s="45">
        <f t="shared" si="90"/>
        <v>0</v>
      </c>
      <c r="L190" s="45">
        <f t="shared" si="85"/>
        <v>0</v>
      </c>
    </row>
    <row r="191" spans="1:12" ht="23.45" customHeight="1" x14ac:dyDescent="0.2">
      <c r="A191" s="26" t="s">
        <v>64</v>
      </c>
      <c r="B191" s="27" t="s">
        <v>57</v>
      </c>
      <c r="C191" s="110" t="s">
        <v>464</v>
      </c>
      <c r="D191" s="63"/>
      <c r="E191" s="45">
        <v>2400</v>
      </c>
      <c r="F191" s="45">
        <v>2400</v>
      </c>
      <c r="G191" s="45">
        <v>2400</v>
      </c>
      <c r="H191" s="45" t="s">
        <v>41</v>
      </c>
      <c r="I191" s="45" t="s">
        <v>41</v>
      </c>
      <c r="J191" s="45">
        <f t="shared" si="89"/>
        <v>2400</v>
      </c>
      <c r="K191" s="45">
        <f t="shared" ref="K191:K193" si="91">F191-J191</f>
        <v>0</v>
      </c>
      <c r="L191" s="45">
        <f t="shared" si="85"/>
        <v>0</v>
      </c>
    </row>
    <row r="192" spans="1:12" ht="23.45" customHeight="1" x14ac:dyDescent="0.2">
      <c r="A192" s="26" t="s">
        <v>65</v>
      </c>
      <c r="B192" s="27" t="s">
        <v>57</v>
      </c>
      <c r="C192" s="110" t="s">
        <v>465</v>
      </c>
      <c r="D192" s="63"/>
      <c r="E192" s="45">
        <v>2400</v>
      </c>
      <c r="F192" s="45">
        <v>2400</v>
      </c>
      <c r="G192" s="45">
        <v>2400</v>
      </c>
      <c r="H192" s="45" t="s">
        <v>41</v>
      </c>
      <c r="I192" s="45" t="s">
        <v>41</v>
      </c>
      <c r="J192" s="45">
        <f t="shared" si="89"/>
        <v>2400</v>
      </c>
      <c r="K192" s="45">
        <f t="shared" si="91"/>
        <v>0</v>
      </c>
      <c r="L192" s="45">
        <f t="shared" si="85"/>
        <v>0</v>
      </c>
    </row>
    <row r="193" spans="1:12" ht="23.45" customHeight="1" x14ac:dyDescent="0.2">
      <c r="A193" s="26" t="s">
        <v>66</v>
      </c>
      <c r="B193" s="27" t="s">
        <v>57</v>
      </c>
      <c r="C193" s="110" t="s">
        <v>466</v>
      </c>
      <c r="D193" s="63"/>
      <c r="E193" s="45">
        <v>2400</v>
      </c>
      <c r="F193" s="45">
        <v>2400</v>
      </c>
      <c r="G193" s="45">
        <v>2400</v>
      </c>
      <c r="H193" s="45" t="s">
        <v>41</v>
      </c>
      <c r="I193" s="45" t="s">
        <v>41</v>
      </c>
      <c r="J193" s="45">
        <f t="shared" si="89"/>
        <v>2400</v>
      </c>
      <c r="K193" s="45">
        <f t="shared" si="91"/>
        <v>0</v>
      </c>
      <c r="L193" s="45">
        <f t="shared" si="85"/>
        <v>0</v>
      </c>
    </row>
    <row r="194" spans="1:12" ht="21.4" customHeight="1" x14ac:dyDescent="0.2">
      <c r="A194" s="61" t="s">
        <v>85</v>
      </c>
      <c r="B194" s="24" t="s">
        <v>57</v>
      </c>
      <c r="C194" s="92" t="s">
        <v>369</v>
      </c>
      <c r="D194" s="93"/>
      <c r="E194" s="25">
        <v>4895600</v>
      </c>
      <c r="F194" s="25">
        <v>4895600</v>
      </c>
      <c r="G194" s="25">
        <v>4775600</v>
      </c>
      <c r="H194" s="25" t="s">
        <v>41</v>
      </c>
      <c r="I194" s="25" t="s">
        <v>41</v>
      </c>
      <c r="J194" s="25">
        <f t="shared" si="81"/>
        <v>4775600</v>
      </c>
      <c r="K194" s="25">
        <f t="shared" ref="K194" si="92">F194-J194</f>
        <v>120000</v>
      </c>
      <c r="L194" s="25">
        <f t="shared" ref="L194:L198" si="93">K194</f>
        <v>120000</v>
      </c>
    </row>
    <row r="195" spans="1:12" ht="25.5" customHeight="1" x14ac:dyDescent="0.2">
      <c r="A195" s="26" t="s">
        <v>459</v>
      </c>
      <c r="B195" s="27" t="s">
        <v>57</v>
      </c>
      <c r="C195" s="64" t="s">
        <v>370</v>
      </c>
      <c r="D195" s="65"/>
      <c r="E195" s="45">
        <v>4895600</v>
      </c>
      <c r="F195" s="45">
        <v>4895600</v>
      </c>
      <c r="G195" s="45">
        <v>4775600</v>
      </c>
      <c r="H195" s="45" t="s">
        <v>41</v>
      </c>
      <c r="I195" s="45" t="s">
        <v>41</v>
      </c>
      <c r="J195" s="45">
        <f t="shared" ref="J195" si="94">IF(IF(G195="-",0,G195)+IF(H195="-",0,H195)+IF(I195="-",0,I195)=0,"-",IF(G195="-",0,G195)+IF(H195="-",0,H195)+IF(I195="-",0,I195))</f>
        <v>4775600</v>
      </c>
      <c r="K195" s="45">
        <f t="shared" ref="K195" si="95">F195-J195</f>
        <v>120000</v>
      </c>
      <c r="L195" s="45">
        <f t="shared" ref="L195" si="96">K195</f>
        <v>120000</v>
      </c>
    </row>
    <row r="196" spans="1:12" ht="36.950000000000003" customHeight="1" x14ac:dyDescent="0.2">
      <c r="A196" s="26" t="s">
        <v>372</v>
      </c>
      <c r="B196" s="27" t="s">
        <v>57</v>
      </c>
      <c r="C196" s="64" t="s">
        <v>371</v>
      </c>
      <c r="D196" s="65"/>
      <c r="E196" s="45">
        <v>4895600</v>
      </c>
      <c r="F196" s="45">
        <v>4895600</v>
      </c>
      <c r="G196" s="45">
        <v>4775600</v>
      </c>
      <c r="H196" s="45" t="s">
        <v>41</v>
      </c>
      <c r="I196" s="45" t="s">
        <v>41</v>
      </c>
      <c r="J196" s="45">
        <f t="shared" ref="J196" si="97">IF(IF(G196="-",0,G196)+IF(H196="-",0,H196)+IF(I196="-",0,I196)=0,"-",IF(G196="-",0,G196)+IF(H196="-",0,H196)+IF(I196="-",0,I196))</f>
        <v>4775600</v>
      </c>
      <c r="K196" s="45">
        <f t="shared" ref="K196" si="98">F196-J196</f>
        <v>120000</v>
      </c>
      <c r="L196" s="45">
        <f t="shared" ref="L196" si="99">K196</f>
        <v>120000</v>
      </c>
    </row>
    <row r="197" spans="1:12" ht="36.950000000000003" customHeight="1" x14ac:dyDescent="0.2">
      <c r="A197" s="26" t="s">
        <v>374</v>
      </c>
      <c r="B197" s="27" t="s">
        <v>57</v>
      </c>
      <c r="C197" s="64" t="s">
        <v>373</v>
      </c>
      <c r="D197" s="65"/>
      <c r="E197" s="45">
        <v>4625600</v>
      </c>
      <c r="F197" s="45">
        <v>4625600</v>
      </c>
      <c r="G197" s="45">
        <v>4625600</v>
      </c>
      <c r="H197" s="45" t="s">
        <v>41</v>
      </c>
      <c r="I197" s="45" t="s">
        <v>41</v>
      </c>
      <c r="J197" s="45">
        <f t="shared" ref="J197" si="100">IF(IF(G197="-",0,G197)+IF(H197="-",0,H197)+IF(I197="-",0,I197)=0,"-",IF(G197="-",0,G197)+IF(H197="-",0,H197)+IF(I197="-",0,I197))</f>
        <v>4625600</v>
      </c>
      <c r="K197" s="45" t="s">
        <v>41</v>
      </c>
      <c r="L197" s="45" t="str">
        <f t="shared" si="93"/>
        <v>-</v>
      </c>
    </row>
    <row r="198" spans="1:12" ht="67.5" customHeight="1" x14ac:dyDescent="0.2">
      <c r="A198" s="41" t="s">
        <v>376</v>
      </c>
      <c r="B198" s="27" t="s">
        <v>57</v>
      </c>
      <c r="C198" s="64" t="s">
        <v>375</v>
      </c>
      <c r="D198" s="66"/>
      <c r="E198" s="45">
        <v>4625600</v>
      </c>
      <c r="F198" s="45">
        <v>4625600</v>
      </c>
      <c r="G198" s="45">
        <v>4625600</v>
      </c>
      <c r="H198" s="45" t="s">
        <v>41</v>
      </c>
      <c r="I198" s="45" t="s">
        <v>41</v>
      </c>
      <c r="J198" s="45">
        <f t="shared" ref="J198" si="101">IF(IF(G198="-",0,G198)+IF(H198="-",0,H198)+IF(I198="-",0,I198)=0,"-",IF(G198="-",0,G198)+IF(H198="-",0,H198)+IF(I198="-",0,I198))</f>
        <v>4625600</v>
      </c>
      <c r="K198" s="45" t="s">
        <v>41</v>
      </c>
      <c r="L198" s="45" t="str">
        <f t="shared" si="93"/>
        <v>-</v>
      </c>
    </row>
    <row r="199" spans="1:12" ht="41.45" customHeight="1" x14ac:dyDescent="0.2">
      <c r="A199" s="41" t="s">
        <v>380</v>
      </c>
      <c r="B199" s="27" t="s">
        <v>57</v>
      </c>
      <c r="C199" s="64" t="s">
        <v>377</v>
      </c>
      <c r="D199" s="66"/>
      <c r="E199" s="45">
        <v>4625600</v>
      </c>
      <c r="F199" s="45">
        <v>4625600</v>
      </c>
      <c r="G199" s="45">
        <v>4625600</v>
      </c>
      <c r="H199" s="45" t="s">
        <v>41</v>
      </c>
      <c r="I199" s="45" t="s">
        <v>41</v>
      </c>
      <c r="J199" s="45">
        <f t="shared" ref="J199:J201" si="102">IF(IF(G199="-",0,G199)+IF(H199="-",0,H199)+IF(I199="-",0,I199)=0,"-",IF(G199="-",0,G199)+IF(H199="-",0,H199)+IF(I199="-",0,I199))</f>
        <v>4625600</v>
      </c>
      <c r="K199" s="45" t="s">
        <v>41</v>
      </c>
      <c r="L199" s="45" t="str">
        <f t="shared" ref="L199" si="103">K199</f>
        <v>-</v>
      </c>
    </row>
    <row r="200" spans="1:12" ht="24" customHeight="1" x14ac:dyDescent="0.2">
      <c r="A200" s="41" t="s">
        <v>381</v>
      </c>
      <c r="B200" s="27" t="s">
        <v>57</v>
      </c>
      <c r="C200" s="64" t="s">
        <v>378</v>
      </c>
      <c r="D200" s="66"/>
      <c r="E200" s="45">
        <v>4625600</v>
      </c>
      <c r="F200" s="45">
        <v>4625600</v>
      </c>
      <c r="G200" s="45">
        <v>4625600</v>
      </c>
      <c r="H200" s="45" t="s">
        <v>41</v>
      </c>
      <c r="I200" s="45" t="s">
        <v>41</v>
      </c>
      <c r="J200" s="45">
        <f t="shared" si="102"/>
        <v>4625600</v>
      </c>
      <c r="K200" s="45" t="s">
        <v>41</v>
      </c>
      <c r="L200" s="45" t="str">
        <f t="shared" ref="L200" si="104">K200</f>
        <v>-</v>
      </c>
    </row>
    <row r="201" spans="1:12" ht="48.75" customHeight="1" x14ac:dyDescent="0.2">
      <c r="A201" s="41" t="s">
        <v>382</v>
      </c>
      <c r="B201" s="27" t="s">
        <v>57</v>
      </c>
      <c r="C201" s="64" t="s">
        <v>379</v>
      </c>
      <c r="D201" s="66"/>
      <c r="E201" s="45">
        <v>4625600</v>
      </c>
      <c r="F201" s="45">
        <v>4625600</v>
      </c>
      <c r="G201" s="45">
        <v>4625600</v>
      </c>
      <c r="H201" s="45" t="s">
        <v>41</v>
      </c>
      <c r="I201" s="45" t="s">
        <v>41</v>
      </c>
      <c r="J201" s="45">
        <f t="shared" si="102"/>
        <v>4625600</v>
      </c>
      <c r="K201" s="45" t="s">
        <v>41</v>
      </c>
      <c r="L201" s="45" t="str">
        <f t="shared" ref="L201" si="105">K201</f>
        <v>-</v>
      </c>
    </row>
    <row r="202" spans="1:12" ht="37.5" customHeight="1" x14ac:dyDescent="0.2">
      <c r="A202" s="52" t="s">
        <v>468</v>
      </c>
      <c r="B202" s="27" t="s">
        <v>57</v>
      </c>
      <c r="C202" s="64" t="s">
        <v>467</v>
      </c>
      <c r="D202" s="65"/>
      <c r="E202" s="28">
        <v>270000</v>
      </c>
      <c r="F202" s="28">
        <v>270000</v>
      </c>
      <c r="G202" s="28">
        <v>150000</v>
      </c>
      <c r="H202" s="28" t="s">
        <v>41</v>
      </c>
      <c r="I202" s="28" t="s">
        <v>41</v>
      </c>
      <c r="J202" s="28">
        <f t="shared" si="81"/>
        <v>150000</v>
      </c>
      <c r="K202" s="28">
        <f>F202-J202</f>
        <v>120000</v>
      </c>
      <c r="L202" s="28">
        <f>K202</f>
        <v>120000</v>
      </c>
    </row>
    <row r="203" spans="1:12" ht="46.5" customHeight="1" x14ac:dyDescent="0.2">
      <c r="A203" s="52" t="s">
        <v>473</v>
      </c>
      <c r="B203" s="27" t="s">
        <v>57</v>
      </c>
      <c r="C203" s="64" t="s">
        <v>469</v>
      </c>
      <c r="D203" s="66"/>
      <c r="E203" s="28">
        <v>270000</v>
      </c>
      <c r="F203" s="28">
        <v>270000</v>
      </c>
      <c r="G203" s="28">
        <v>150000</v>
      </c>
      <c r="H203" s="28" t="s">
        <v>41</v>
      </c>
      <c r="I203" s="28" t="s">
        <v>41</v>
      </c>
      <c r="J203" s="28">
        <f t="shared" ref="J203" si="106">IF(IF(G203="-",0,G203)+IF(H203="-",0,H203)+IF(I203="-",0,I203)=0,"-",IF(G203="-",0,G203)+IF(H203="-",0,H203)+IF(I203="-",0,I203))</f>
        <v>150000</v>
      </c>
      <c r="K203" s="28">
        <f t="shared" ref="K203:K206" si="107">F203-J203</f>
        <v>120000</v>
      </c>
      <c r="L203" s="28">
        <f t="shared" ref="L203:L206" si="108">K203</f>
        <v>120000</v>
      </c>
    </row>
    <row r="204" spans="1:12" ht="28.15" customHeight="1" x14ac:dyDescent="0.2">
      <c r="A204" s="26" t="s">
        <v>64</v>
      </c>
      <c r="B204" s="27" t="s">
        <v>57</v>
      </c>
      <c r="C204" s="64" t="s">
        <v>470</v>
      </c>
      <c r="D204" s="66"/>
      <c r="E204" s="28">
        <v>270000</v>
      </c>
      <c r="F204" s="28">
        <v>270000</v>
      </c>
      <c r="G204" s="28">
        <v>150000</v>
      </c>
      <c r="H204" s="28" t="s">
        <v>41</v>
      </c>
      <c r="I204" s="28" t="s">
        <v>41</v>
      </c>
      <c r="J204" s="28">
        <f t="shared" ref="J204:J206" si="109">IF(IF(G204="-",0,G204)+IF(H204="-",0,H204)+IF(I204="-",0,I204)=0,"-",IF(G204="-",0,G204)+IF(H204="-",0,H204)+IF(I204="-",0,I204))</f>
        <v>150000</v>
      </c>
      <c r="K204" s="28">
        <f t="shared" si="107"/>
        <v>120000</v>
      </c>
      <c r="L204" s="28">
        <f t="shared" si="108"/>
        <v>120000</v>
      </c>
    </row>
    <row r="205" spans="1:12" ht="21.4" customHeight="1" x14ac:dyDescent="0.2">
      <c r="A205" s="26" t="s">
        <v>65</v>
      </c>
      <c r="B205" s="44" t="s">
        <v>57</v>
      </c>
      <c r="C205" s="64" t="s">
        <v>471</v>
      </c>
      <c r="D205" s="66"/>
      <c r="E205" s="28">
        <v>270000</v>
      </c>
      <c r="F205" s="28">
        <v>270000</v>
      </c>
      <c r="G205" s="28">
        <v>150000</v>
      </c>
      <c r="H205" s="28" t="s">
        <v>41</v>
      </c>
      <c r="I205" s="28" t="s">
        <v>41</v>
      </c>
      <c r="J205" s="28">
        <f t="shared" si="109"/>
        <v>150000</v>
      </c>
      <c r="K205" s="28">
        <f t="shared" si="107"/>
        <v>120000</v>
      </c>
      <c r="L205" s="28">
        <f t="shared" si="108"/>
        <v>120000</v>
      </c>
    </row>
    <row r="206" spans="1:12" ht="36.950000000000003" customHeight="1" x14ac:dyDescent="0.2">
      <c r="A206" s="51" t="s">
        <v>419</v>
      </c>
      <c r="B206" s="27" t="s">
        <v>57</v>
      </c>
      <c r="C206" s="64" t="s">
        <v>472</v>
      </c>
      <c r="D206" s="66"/>
      <c r="E206" s="28">
        <v>270000</v>
      </c>
      <c r="F206" s="28">
        <v>270000</v>
      </c>
      <c r="G206" s="28">
        <v>150000</v>
      </c>
      <c r="H206" s="28" t="s">
        <v>41</v>
      </c>
      <c r="I206" s="28" t="s">
        <v>41</v>
      </c>
      <c r="J206" s="28">
        <f t="shared" si="109"/>
        <v>150000</v>
      </c>
      <c r="K206" s="28">
        <f t="shared" si="107"/>
        <v>120000</v>
      </c>
      <c r="L206" s="28">
        <f t="shared" si="108"/>
        <v>120000</v>
      </c>
    </row>
    <row r="207" spans="1:12" ht="21.4" customHeight="1" x14ac:dyDescent="0.2">
      <c r="A207" s="23" t="s">
        <v>86</v>
      </c>
      <c r="B207" s="24" t="s">
        <v>57</v>
      </c>
      <c r="C207" s="92" t="s">
        <v>383</v>
      </c>
      <c r="D207" s="93"/>
      <c r="E207" s="25">
        <v>90900</v>
      </c>
      <c r="F207" s="25">
        <v>90900</v>
      </c>
      <c r="G207" s="25">
        <v>90807.96</v>
      </c>
      <c r="H207" s="25" t="s">
        <v>41</v>
      </c>
      <c r="I207" s="25" t="s">
        <v>41</v>
      </c>
      <c r="J207" s="25">
        <f t="shared" si="81"/>
        <v>90807.96</v>
      </c>
      <c r="K207" s="25">
        <f>F207-J207</f>
        <v>92.039999999993597</v>
      </c>
      <c r="L207" s="25">
        <f>K207</f>
        <v>92.039999999993597</v>
      </c>
    </row>
    <row r="208" spans="1:12" ht="21.4" customHeight="1" x14ac:dyDescent="0.2">
      <c r="A208" s="42" t="s">
        <v>90</v>
      </c>
      <c r="B208" s="44" t="s">
        <v>57</v>
      </c>
      <c r="C208" s="107" t="s">
        <v>384</v>
      </c>
      <c r="D208" s="108"/>
      <c r="E208" s="45">
        <v>90900</v>
      </c>
      <c r="F208" s="45">
        <v>90900</v>
      </c>
      <c r="G208" s="45">
        <v>90807.96</v>
      </c>
      <c r="H208" s="45" t="s">
        <v>41</v>
      </c>
      <c r="I208" s="45" t="s">
        <v>41</v>
      </c>
      <c r="J208" s="45">
        <f t="shared" ref="J208:J215" si="110">IF(IF(G208="-",0,G208)+IF(H208="-",0,H208)+IF(I208="-",0,I208)=0,"-",IF(G208="-",0,G208)+IF(H208="-",0,H208)+IF(I208="-",0,I208))</f>
        <v>90807.96</v>
      </c>
      <c r="K208" s="45">
        <f t="shared" ref="K208:K215" si="111">F208-J208</f>
        <v>92.039999999993597</v>
      </c>
      <c r="L208" s="45">
        <f t="shared" ref="L208:L216" si="112">K208</f>
        <v>92.039999999993597</v>
      </c>
    </row>
    <row r="209" spans="1:12" ht="21.4" customHeight="1" x14ac:dyDescent="0.2">
      <c r="A209" s="42" t="s">
        <v>230</v>
      </c>
      <c r="B209" s="44" t="s">
        <v>57</v>
      </c>
      <c r="C209" s="107" t="s">
        <v>385</v>
      </c>
      <c r="D209" s="108"/>
      <c r="E209" s="45">
        <v>90900</v>
      </c>
      <c r="F209" s="45">
        <v>90900</v>
      </c>
      <c r="G209" s="45">
        <v>90807.96</v>
      </c>
      <c r="H209" s="45" t="s">
        <v>41</v>
      </c>
      <c r="I209" s="45" t="s">
        <v>41</v>
      </c>
      <c r="J209" s="45">
        <f t="shared" ref="J209:J214" si="113">IF(IF(G209="-",0,G209)+IF(H209="-",0,H209)+IF(I209="-",0,I209)=0,"-",IF(G209="-",0,G209)+IF(H209="-",0,H209)+IF(I209="-",0,I209))</f>
        <v>90807.96</v>
      </c>
      <c r="K209" s="45">
        <f t="shared" si="111"/>
        <v>92.039999999993597</v>
      </c>
      <c r="L209" s="45">
        <f t="shared" si="112"/>
        <v>92.039999999993597</v>
      </c>
    </row>
    <row r="210" spans="1:12" ht="69.599999999999994" customHeight="1" x14ac:dyDescent="0.2">
      <c r="A210" s="43" t="s">
        <v>387</v>
      </c>
      <c r="B210" s="44" t="s">
        <v>57</v>
      </c>
      <c r="C210" s="107" t="s">
        <v>386</v>
      </c>
      <c r="D210" s="108"/>
      <c r="E210" s="45">
        <v>90900</v>
      </c>
      <c r="F210" s="45">
        <v>90900</v>
      </c>
      <c r="G210" s="45">
        <v>90807.96</v>
      </c>
      <c r="H210" s="45" t="s">
        <v>41</v>
      </c>
      <c r="I210" s="45" t="s">
        <v>41</v>
      </c>
      <c r="J210" s="45">
        <f t="shared" si="113"/>
        <v>90807.96</v>
      </c>
      <c r="K210" s="45">
        <f t="shared" si="111"/>
        <v>92.039999999993597</v>
      </c>
      <c r="L210" s="45">
        <f t="shared" si="112"/>
        <v>92.039999999993597</v>
      </c>
    </row>
    <row r="211" spans="1:12" ht="111" customHeight="1" x14ac:dyDescent="0.2">
      <c r="A211" s="43" t="s">
        <v>389</v>
      </c>
      <c r="B211" s="44" t="s">
        <v>57</v>
      </c>
      <c r="C211" s="107" t="s">
        <v>388</v>
      </c>
      <c r="D211" s="66"/>
      <c r="E211" s="45">
        <v>90900</v>
      </c>
      <c r="F211" s="45">
        <v>90900</v>
      </c>
      <c r="G211" s="45">
        <v>90807.96</v>
      </c>
      <c r="H211" s="45" t="s">
        <v>41</v>
      </c>
      <c r="I211" s="45" t="s">
        <v>41</v>
      </c>
      <c r="J211" s="45">
        <f t="shared" si="113"/>
        <v>90807.96</v>
      </c>
      <c r="K211" s="45">
        <f t="shared" si="111"/>
        <v>92.039999999993597</v>
      </c>
      <c r="L211" s="45">
        <f t="shared" si="112"/>
        <v>92.039999999993597</v>
      </c>
    </row>
    <row r="212" spans="1:12" ht="24.6" customHeight="1" x14ac:dyDescent="0.2">
      <c r="A212" s="26" t="s">
        <v>87</v>
      </c>
      <c r="B212" s="27" t="s">
        <v>57</v>
      </c>
      <c r="C212" s="107" t="s">
        <v>390</v>
      </c>
      <c r="D212" s="66"/>
      <c r="E212" s="45">
        <v>90900</v>
      </c>
      <c r="F212" s="45">
        <v>90900</v>
      </c>
      <c r="G212" s="45">
        <v>90807.96</v>
      </c>
      <c r="H212" s="45" t="s">
        <v>41</v>
      </c>
      <c r="I212" s="45" t="s">
        <v>41</v>
      </c>
      <c r="J212" s="45">
        <f t="shared" si="113"/>
        <v>90807.96</v>
      </c>
      <c r="K212" s="45">
        <f t="shared" si="111"/>
        <v>92.039999999993597</v>
      </c>
      <c r="L212" s="45">
        <f t="shared" si="112"/>
        <v>92.039999999993597</v>
      </c>
    </row>
    <row r="213" spans="1:12" ht="24.6" customHeight="1" x14ac:dyDescent="0.2">
      <c r="A213" s="26" t="s">
        <v>88</v>
      </c>
      <c r="B213" s="27" t="s">
        <v>57</v>
      </c>
      <c r="C213" s="107" t="s">
        <v>391</v>
      </c>
      <c r="D213" s="66"/>
      <c r="E213" s="45">
        <v>90900</v>
      </c>
      <c r="F213" s="45">
        <v>90900</v>
      </c>
      <c r="G213" s="45">
        <v>90807.96</v>
      </c>
      <c r="H213" s="45" t="s">
        <v>41</v>
      </c>
      <c r="I213" s="45" t="s">
        <v>41</v>
      </c>
      <c r="J213" s="45">
        <f t="shared" si="113"/>
        <v>90807.96</v>
      </c>
      <c r="K213" s="45">
        <f t="shared" si="111"/>
        <v>92.039999999993597</v>
      </c>
      <c r="L213" s="45">
        <f t="shared" si="112"/>
        <v>92.039999999993597</v>
      </c>
    </row>
    <row r="214" spans="1:12" ht="24.6" customHeight="1" x14ac:dyDescent="0.2">
      <c r="A214" s="26" t="s">
        <v>89</v>
      </c>
      <c r="B214" s="27" t="s">
        <v>57</v>
      </c>
      <c r="C214" s="107" t="s">
        <v>392</v>
      </c>
      <c r="D214" s="66"/>
      <c r="E214" s="45">
        <v>90900</v>
      </c>
      <c r="F214" s="45">
        <v>90900</v>
      </c>
      <c r="G214" s="45">
        <v>90807.96</v>
      </c>
      <c r="H214" s="45" t="s">
        <v>41</v>
      </c>
      <c r="I214" s="45" t="s">
        <v>41</v>
      </c>
      <c r="J214" s="45">
        <f t="shared" si="113"/>
        <v>90807.96</v>
      </c>
      <c r="K214" s="45">
        <f t="shared" si="111"/>
        <v>92.039999999993597</v>
      </c>
      <c r="L214" s="45">
        <f t="shared" si="112"/>
        <v>92.039999999993597</v>
      </c>
    </row>
    <row r="215" spans="1:12" ht="24.6" customHeight="1" x14ac:dyDescent="0.2">
      <c r="A215" s="58" t="s">
        <v>475</v>
      </c>
      <c r="B215" s="56" t="s">
        <v>57</v>
      </c>
      <c r="C215" s="92" t="s">
        <v>474</v>
      </c>
      <c r="D215" s="93"/>
      <c r="E215" s="57">
        <v>2803300</v>
      </c>
      <c r="F215" s="57">
        <v>2803300</v>
      </c>
      <c r="G215" s="57">
        <v>2802770</v>
      </c>
      <c r="H215" s="57" t="s">
        <v>41</v>
      </c>
      <c r="I215" s="57" t="s">
        <v>41</v>
      </c>
      <c r="J215" s="57">
        <f t="shared" si="110"/>
        <v>2802770</v>
      </c>
      <c r="K215" s="57">
        <f t="shared" si="111"/>
        <v>530</v>
      </c>
      <c r="L215" s="57">
        <f t="shared" si="112"/>
        <v>530</v>
      </c>
    </row>
    <row r="216" spans="1:12" ht="24.6" customHeight="1" x14ac:dyDescent="0.2">
      <c r="A216" s="51" t="s">
        <v>476</v>
      </c>
      <c r="B216" s="27" t="s">
        <v>57</v>
      </c>
      <c r="C216" s="107" t="s">
        <v>477</v>
      </c>
      <c r="D216" s="108"/>
      <c r="E216" s="45">
        <v>2803300</v>
      </c>
      <c r="F216" s="45">
        <v>2803300</v>
      </c>
      <c r="G216" s="45">
        <v>2802770</v>
      </c>
      <c r="H216" s="45" t="s">
        <v>41</v>
      </c>
      <c r="I216" s="45" t="s">
        <v>41</v>
      </c>
      <c r="J216" s="45">
        <f t="shared" ref="J216:J222" si="114">IF(IF(G216="-",0,G216)+IF(H216="-",0,H216)+IF(I216="-",0,I216)=0,"-",IF(G216="-",0,G216)+IF(H216="-",0,H216)+IF(I216="-",0,I216))</f>
        <v>2802770</v>
      </c>
      <c r="K216" s="45">
        <f t="shared" ref="K216" si="115">F216-J216</f>
        <v>530</v>
      </c>
      <c r="L216" s="45">
        <f t="shared" si="112"/>
        <v>530</v>
      </c>
    </row>
    <row r="217" spans="1:12" ht="24.6" customHeight="1" x14ac:dyDescent="0.2">
      <c r="A217" s="26" t="s">
        <v>479</v>
      </c>
      <c r="B217" s="27" t="s">
        <v>57</v>
      </c>
      <c r="C217" s="107" t="s">
        <v>478</v>
      </c>
      <c r="D217" s="108"/>
      <c r="E217" s="45">
        <v>2803300</v>
      </c>
      <c r="F217" s="45">
        <v>2803300</v>
      </c>
      <c r="G217" s="45">
        <v>2802770</v>
      </c>
      <c r="H217" s="45" t="s">
        <v>41</v>
      </c>
      <c r="I217" s="45" t="s">
        <v>41</v>
      </c>
      <c r="J217" s="45">
        <f t="shared" si="114"/>
        <v>2802770</v>
      </c>
      <c r="K217" s="45">
        <f t="shared" ref="K217:K221" si="116">F217-J217</f>
        <v>530</v>
      </c>
      <c r="L217" s="45">
        <f t="shared" ref="L217" si="117">K217</f>
        <v>530</v>
      </c>
    </row>
    <row r="218" spans="1:12" ht="34.5" customHeight="1" x14ac:dyDescent="0.2">
      <c r="A218" s="52" t="s">
        <v>480</v>
      </c>
      <c r="B218" s="27" t="s">
        <v>57</v>
      </c>
      <c r="C218" s="107" t="s">
        <v>481</v>
      </c>
      <c r="D218" s="66"/>
      <c r="E218" s="45">
        <v>2803300</v>
      </c>
      <c r="F218" s="45">
        <v>2803300</v>
      </c>
      <c r="G218" s="45">
        <v>2802770</v>
      </c>
      <c r="H218" s="45" t="s">
        <v>41</v>
      </c>
      <c r="I218" s="45" t="s">
        <v>41</v>
      </c>
      <c r="J218" s="45">
        <f t="shared" si="114"/>
        <v>2802770</v>
      </c>
      <c r="K218" s="45">
        <f t="shared" si="116"/>
        <v>530</v>
      </c>
      <c r="L218" s="45">
        <f t="shared" ref="L218" si="118">K218</f>
        <v>530</v>
      </c>
    </row>
    <row r="219" spans="1:12" ht="73.5" customHeight="1" x14ac:dyDescent="0.2">
      <c r="A219" s="53" t="s">
        <v>483</v>
      </c>
      <c r="B219" s="27" t="s">
        <v>57</v>
      </c>
      <c r="C219" s="107" t="s">
        <v>482</v>
      </c>
      <c r="D219" s="66"/>
      <c r="E219" s="45">
        <v>2803300</v>
      </c>
      <c r="F219" s="45">
        <v>2803300</v>
      </c>
      <c r="G219" s="45">
        <v>2802770</v>
      </c>
      <c r="H219" s="45" t="s">
        <v>41</v>
      </c>
      <c r="I219" s="45" t="s">
        <v>41</v>
      </c>
      <c r="J219" s="45">
        <f t="shared" si="114"/>
        <v>2802770</v>
      </c>
      <c r="K219" s="45">
        <f t="shared" si="116"/>
        <v>530</v>
      </c>
      <c r="L219" s="45">
        <f t="shared" ref="L219" si="119">K219</f>
        <v>530</v>
      </c>
    </row>
    <row r="220" spans="1:12" ht="24.6" customHeight="1" x14ac:dyDescent="0.2">
      <c r="A220" s="26" t="s">
        <v>64</v>
      </c>
      <c r="B220" s="27" t="s">
        <v>57</v>
      </c>
      <c r="C220" s="107" t="s">
        <v>484</v>
      </c>
      <c r="D220" s="66"/>
      <c r="E220" s="45">
        <v>2803300</v>
      </c>
      <c r="F220" s="45">
        <v>2803300</v>
      </c>
      <c r="G220" s="45">
        <v>2802770</v>
      </c>
      <c r="H220" s="45" t="s">
        <v>41</v>
      </c>
      <c r="I220" s="45" t="s">
        <v>41</v>
      </c>
      <c r="J220" s="45">
        <f t="shared" si="114"/>
        <v>2802770</v>
      </c>
      <c r="K220" s="45">
        <f t="shared" si="116"/>
        <v>530</v>
      </c>
      <c r="L220" s="45">
        <f t="shared" ref="L220" si="120">K220</f>
        <v>530</v>
      </c>
    </row>
    <row r="221" spans="1:12" ht="24.6" customHeight="1" x14ac:dyDescent="0.2">
      <c r="A221" s="26" t="s">
        <v>65</v>
      </c>
      <c r="B221" s="27" t="s">
        <v>57</v>
      </c>
      <c r="C221" s="107" t="s">
        <v>485</v>
      </c>
      <c r="D221" s="66"/>
      <c r="E221" s="45">
        <v>2803300</v>
      </c>
      <c r="F221" s="45">
        <v>2803300</v>
      </c>
      <c r="G221" s="45">
        <v>2802770</v>
      </c>
      <c r="H221" s="45" t="s">
        <v>41</v>
      </c>
      <c r="I221" s="45" t="s">
        <v>41</v>
      </c>
      <c r="J221" s="45">
        <f t="shared" si="114"/>
        <v>2802770</v>
      </c>
      <c r="K221" s="45">
        <f t="shared" si="116"/>
        <v>530</v>
      </c>
      <c r="L221" s="45">
        <f t="shared" ref="L221:L222" si="121">K221</f>
        <v>530</v>
      </c>
    </row>
    <row r="222" spans="1:12" ht="24.6" customHeight="1" x14ac:dyDescent="0.2">
      <c r="A222" s="26" t="s">
        <v>66</v>
      </c>
      <c r="B222" s="27" t="s">
        <v>57</v>
      </c>
      <c r="C222" s="107" t="s">
        <v>486</v>
      </c>
      <c r="D222" s="66"/>
      <c r="E222" s="45">
        <v>2803300</v>
      </c>
      <c r="F222" s="45">
        <v>2803300</v>
      </c>
      <c r="G222" s="45">
        <v>2802770</v>
      </c>
      <c r="H222" s="45" t="s">
        <v>41</v>
      </c>
      <c r="I222" s="45" t="s">
        <v>41</v>
      </c>
      <c r="J222" s="45">
        <f t="shared" si="114"/>
        <v>2802770</v>
      </c>
      <c r="K222" s="45">
        <f t="shared" ref="K222" si="122">F222-J222</f>
        <v>530</v>
      </c>
      <c r="L222" s="45">
        <f t="shared" si="121"/>
        <v>530</v>
      </c>
    </row>
    <row r="223" spans="1:12" ht="36.950000000000003" customHeight="1" x14ac:dyDescent="0.2">
      <c r="A223" s="23" t="s">
        <v>91</v>
      </c>
      <c r="B223" s="24" t="s">
        <v>57</v>
      </c>
      <c r="C223" s="92" t="s">
        <v>393</v>
      </c>
      <c r="D223" s="93"/>
      <c r="E223" s="25">
        <v>73000</v>
      </c>
      <c r="F223" s="25">
        <v>73000</v>
      </c>
      <c r="G223" s="25">
        <v>73000</v>
      </c>
      <c r="H223" s="25" t="s">
        <v>41</v>
      </c>
      <c r="I223" s="25" t="s">
        <v>41</v>
      </c>
      <c r="J223" s="25">
        <f t="shared" ref="J223" si="123">IF(IF(G223="-",0,G223)+IF(H223="-",0,H223)+IF(I223="-",0,I223)=0,"-",IF(G223="-",0,G223)+IF(H223="-",0,H223)+IF(I223="-",0,I223))</f>
        <v>73000</v>
      </c>
      <c r="K223" s="25" t="s">
        <v>41</v>
      </c>
      <c r="L223" s="25" t="s">
        <v>41</v>
      </c>
    </row>
    <row r="224" spans="1:12" x14ac:dyDescent="0.2">
      <c r="A224" s="42" t="s">
        <v>93</v>
      </c>
      <c r="B224" s="44" t="s">
        <v>57</v>
      </c>
      <c r="C224" s="107" t="s">
        <v>394</v>
      </c>
      <c r="D224" s="108"/>
      <c r="E224" s="45">
        <v>73000</v>
      </c>
      <c r="F224" s="45">
        <v>73000</v>
      </c>
      <c r="G224" s="45">
        <v>73000</v>
      </c>
      <c r="H224" s="45" t="s">
        <v>41</v>
      </c>
      <c r="I224" s="45" t="s">
        <v>41</v>
      </c>
      <c r="J224" s="45">
        <f t="shared" ref="J224" si="124">IF(IF(G224="-",0,G224)+IF(H224="-",0,H224)+IF(I224="-",0,I224)=0,"-",IF(G224="-",0,G224)+IF(H224="-",0,H224)+IF(I224="-",0,I224))</f>
        <v>73000</v>
      </c>
      <c r="K224" s="45" t="s">
        <v>41</v>
      </c>
      <c r="L224" s="45" t="s">
        <v>41</v>
      </c>
    </row>
    <row r="225" spans="1:12" ht="42.6" customHeight="1" x14ac:dyDescent="0.2">
      <c r="A225" s="26" t="s">
        <v>225</v>
      </c>
      <c r="B225" s="27" t="s">
        <v>57</v>
      </c>
      <c r="C225" s="107" t="s">
        <v>395</v>
      </c>
      <c r="D225" s="108"/>
      <c r="E225" s="45">
        <v>73000</v>
      </c>
      <c r="F225" s="45">
        <v>73000</v>
      </c>
      <c r="G225" s="45">
        <v>73000</v>
      </c>
      <c r="H225" s="45" t="s">
        <v>41</v>
      </c>
      <c r="I225" s="45" t="s">
        <v>41</v>
      </c>
      <c r="J225" s="45">
        <f t="shared" ref="J225:J229" si="125">IF(IF(G225="-",0,G225)+IF(H225="-",0,H225)+IF(I225="-",0,I225)=0,"-",IF(G225="-",0,G225)+IF(H225="-",0,H225)+IF(I225="-",0,I225))</f>
        <v>73000</v>
      </c>
      <c r="K225" s="45" t="s">
        <v>41</v>
      </c>
      <c r="L225" s="45" t="s">
        <v>41</v>
      </c>
    </row>
    <row r="226" spans="1:12" ht="72" customHeight="1" x14ac:dyDescent="0.2">
      <c r="A226" s="26" t="s">
        <v>222</v>
      </c>
      <c r="B226" s="27" t="s">
        <v>57</v>
      </c>
      <c r="C226" s="107" t="s">
        <v>396</v>
      </c>
      <c r="D226" s="108"/>
      <c r="E226" s="45">
        <v>73000</v>
      </c>
      <c r="F226" s="45">
        <v>73000</v>
      </c>
      <c r="G226" s="45">
        <v>73000</v>
      </c>
      <c r="H226" s="45" t="s">
        <v>41</v>
      </c>
      <c r="I226" s="45" t="s">
        <v>41</v>
      </c>
      <c r="J226" s="45">
        <f t="shared" si="125"/>
        <v>73000</v>
      </c>
      <c r="K226" s="45" t="s">
        <v>41</v>
      </c>
      <c r="L226" s="45" t="s">
        <v>41</v>
      </c>
    </row>
    <row r="227" spans="1:12" ht="124.5" customHeight="1" x14ac:dyDescent="0.2">
      <c r="A227" s="43" t="s">
        <v>397</v>
      </c>
      <c r="B227" s="44" t="s">
        <v>57</v>
      </c>
      <c r="C227" s="107" t="s">
        <v>398</v>
      </c>
      <c r="D227" s="108"/>
      <c r="E227" s="45">
        <v>73000</v>
      </c>
      <c r="F227" s="45">
        <v>73000</v>
      </c>
      <c r="G227" s="45">
        <v>73000</v>
      </c>
      <c r="H227" s="45" t="s">
        <v>41</v>
      </c>
      <c r="I227" s="45" t="s">
        <v>41</v>
      </c>
      <c r="J227" s="45">
        <f t="shared" si="125"/>
        <v>73000</v>
      </c>
      <c r="K227" s="45" t="s">
        <v>41</v>
      </c>
      <c r="L227" s="45" t="s">
        <v>41</v>
      </c>
    </row>
    <row r="228" spans="1:12" ht="21" customHeight="1" x14ac:dyDescent="0.2">
      <c r="A228" s="51" t="s">
        <v>487</v>
      </c>
      <c r="B228" s="27" t="s">
        <v>57</v>
      </c>
      <c r="C228" s="107" t="s">
        <v>399</v>
      </c>
      <c r="D228" s="108"/>
      <c r="E228" s="45">
        <v>73000</v>
      </c>
      <c r="F228" s="45">
        <v>73000</v>
      </c>
      <c r="G228" s="45">
        <v>73000</v>
      </c>
      <c r="H228" s="45" t="s">
        <v>41</v>
      </c>
      <c r="I228" s="45" t="s">
        <v>41</v>
      </c>
      <c r="J228" s="45">
        <f t="shared" si="125"/>
        <v>73000</v>
      </c>
      <c r="K228" s="45" t="s">
        <v>41</v>
      </c>
      <c r="L228" s="45" t="s">
        <v>41</v>
      </c>
    </row>
    <row r="229" spans="1:12" x14ac:dyDescent="0.2">
      <c r="A229" s="26" t="s">
        <v>92</v>
      </c>
      <c r="B229" s="27" t="s">
        <v>57</v>
      </c>
      <c r="C229" s="107" t="s">
        <v>400</v>
      </c>
      <c r="D229" s="108"/>
      <c r="E229" s="45">
        <v>73000</v>
      </c>
      <c r="F229" s="45">
        <v>73000</v>
      </c>
      <c r="G229" s="45">
        <v>73000</v>
      </c>
      <c r="H229" s="45" t="s">
        <v>41</v>
      </c>
      <c r="I229" s="45" t="s">
        <v>41</v>
      </c>
      <c r="J229" s="45">
        <f t="shared" si="125"/>
        <v>73000</v>
      </c>
      <c r="K229" s="45" t="s">
        <v>41</v>
      </c>
      <c r="L229" s="45" t="s">
        <v>41</v>
      </c>
    </row>
    <row r="230" spans="1:12" ht="24.6" customHeight="1" x14ac:dyDescent="0.2">
      <c r="A230" s="61" t="s">
        <v>94</v>
      </c>
      <c r="B230" s="24" t="s">
        <v>95</v>
      </c>
      <c r="C230" s="92" t="s">
        <v>42</v>
      </c>
      <c r="D230" s="93"/>
      <c r="E230" s="25" t="s">
        <v>42</v>
      </c>
      <c r="F230" s="25" t="s">
        <v>42</v>
      </c>
      <c r="G230" s="135">
        <v>13389845.16</v>
      </c>
      <c r="H230" s="46" t="s">
        <v>41</v>
      </c>
      <c r="I230" s="46" t="s">
        <v>41</v>
      </c>
      <c r="J230" s="135">
        <v>13389845.16</v>
      </c>
      <c r="K230" s="25" t="s">
        <v>42</v>
      </c>
      <c r="L230" s="25" t="s">
        <v>42</v>
      </c>
    </row>
  </sheetData>
  <mergeCells count="232">
    <mergeCell ref="C199:D199"/>
    <mergeCell ref="C200:D200"/>
    <mergeCell ref="C201:D201"/>
    <mergeCell ref="A4:A11"/>
    <mergeCell ref="B4:B11"/>
    <mergeCell ref="C53:D53"/>
    <mergeCell ref="C54:D54"/>
    <mergeCell ref="C55:D55"/>
    <mergeCell ref="C58:D58"/>
    <mergeCell ref="C57:D57"/>
    <mergeCell ref="C56:D56"/>
    <mergeCell ref="C105:D105"/>
    <mergeCell ref="C108:D108"/>
    <mergeCell ref="C73:D73"/>
    <mergeCell ref="C82:D82"/>
    <mergeCell ref="C83:D83"/>
    <mergeCell ref="C84:D84"/>
    <mergeCell ref="C94:D94"/>
    <mergeCell ref="C95:D95"/>
    <mergeCell ref="C74:D74"/>
    <mergeCell ref="C51:D51"/>
    <mergeCell ref="C52:D52"/>
    <mergeCell ref="C49:D49"/>
    <mergeCell ref="C50:D50"/>
    <mergeCell ref="C45:D45"/>
    <mergeCell ref="C48:D4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7:D17"/>
    <mergeCell ref="C18:D18"/>
    <mergeCell ref="G4:J5"/>
    <mergeCell ref="J6:J11"/>
    <mergeCell ref="C4:D11"/>
    <mergeCell ref="C27:D27"/>
    <mergeCell ref="C28:D28"/>
    <mergeCell ref="C29:D29"/>
    <mergeCell ref="C30:D30"/>
    <mergeCell ref="C97:D97"/>
    <mergeCell ref="C102:D102"/>
    <mergeCell ref="C103:D103"/>
    <mergeCell ref="K6:K11"/>
    <mergeCell ref="L6:L11"/>
    <mergeCell ref="F4:F11"/>
    <mergeCell ref="I6:I11"/>
    <mergeCell ref="K4:L5"/>
    <mergeCell ref="G6:G11"/>
    <mergeCell ref="H6:H11"/>
    <mergeCell ref="C25:D25"/>
    <mergeCell ref="C26:D26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41:D141"/>
    <mergeCell ref="C142:D142"/>
    <mergeCell ref="C156:D156"/>
    <mergeCell ref="C129:D129"/>
    <mergeCell ref="C133:D133"/>
    <mergeCell ref="C134:D134"/>
    <mergeCell ref="C135:D135"/>
    <mergeCell ref="C136:D136"/>
    <mergeCell ref="C140:D140"/>
    <mergeCell ref="C132:D132"/>
    <mergeCell ref="C137:D137"/>
    <mergeCell ref="C139:D139"/>
    <mergeCell ref="C138:D138"/>
    <mergeCell ref="C143:D143"/>
    <mergeCell ref="C144:D144"/>
    <mergeCell ref="C145:D145"/>
    <mergeCell ref="C146:D146"/>
    <mergeCell ref="C130:D130"/>
    <mergeCell ref="C147:D147"/>
    <mergeCell ref="C148:D148"/>
    <mergeCell ref="C149:D149"/>
    <mergeCell ref="C150:D150"/>
    <mergeCell ref="C151:D151"/>
    <mergeCell ref="C152:D152"/>
    <mergeCell ref="C207:D207"/>
    <mergeCell ref="C210:D210"/>
    <mergeCell ref="C208:D208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77:D177"/>
    <mergeCell ref="C178:D178"/>
    <mergeCell ref="C179:D179"/>
    <mergeCell ref="C198:D198"/>
    <mergeCell ref="C212:D212"/>
    <mergeCell ref="C202:D202"/>
    <mergeCell ref="C204:D204"/>
    <mergeCell ref="C205:D205"/>
    <mergeCell ref="C206:D206"/>
    <mergeCell ref="C209:D209"/>
    <mergeCell ref="C211:D211"/>
    <mergeCell ref="C228:D228"/>
    <mergeCell ref="C229:D229"/>
    <mergeCell ref="C203:D203"/>
    <mergeCell ref="C230:D230"/>
    <mergeCell ref="C213:D213"/>
    <mergeCell ref="C214:D214"/>
    <mergeCell ref="C223:D223"/>
    <mergeCell ref="C224:D224"/>
    <mergeCell ref="C225:D225"/>
    <mergeCell ref="C227:D227"/>
    <mergeCell ref="C226:D226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191:D191"/>
    <mergeCell ref="C192:D192"/>
    <mergeCell ref="C193:D193"/>
    <mergeCell ref="C196:D196"/>
    <mergeCell ref="C194:D194"/>
    <mergeCell ref="C195:D195"/>
    <mergeCell ref="C197:D197"/>
    <mergeCell ref="C173:D173"/>
    <mergeCell ref="C174:D174"/>
    <mergeCell ref="C175:D175"/>
    <mergeCell ref="C176:D176"/>
    <mergeCell ref="C169:D169"/>
    <mergeCell ref="C160:D160"/>
    <mergeCell ref="C157:D157"/>
    <mergeCell ref="C158:D158"/>
    <mergeCell ref="C159:D159"/>
    <mergeCell ref="C170:D170"/>
    <mergeCell ref="C171:D171"/>
    <mergeCell ref="C172:D172"/>
    <mergeCell ref="C164:D164"/>
    <mergeCell ref="C165:D165"/>
    <mergeCell ref="C166:D166"/>
    <mergeCell ref="C167:D167"/>
    <mergeCell ref="C47:D47"/>
    <mergeCell ref="C41:D41"/>
    <mergeCell ref="C42:D42"/>
    <mergeCell ref="C43:D43"/>
    <mergeCell ref="C44:D44"/>
    <mergeCell ref="C46:D46"/>
    <mergeCell ref="C107:D107"/>
    <mergeCell ref="C88:D88"/>
    <mergeCell ref="C89:D89"/>
    <mergeCell ref="C90:D90"/>
    <mergeCell ref="C72:D72"/>
    <mergeCell ref="C67:D67"/>
    <mergeCell ref="C75:D75"/>
    <mergeCell ref="C76:D76"/>
    <mergeCell ref="C85:D85"/>
    <mergeCell ref="C87:D87"/>
    <mergeCell ref="C64:D64"/>
    <mergeCell ref="C65:D65"/>
    <mergeCell ref="C104:D104"/>
    <mergeCell ref="C106:D106"/>
    <mergeCell ref="C77:D77"/>
    <mergeCell ref="C78:D78"/>
    <mergeCell ref="C79:D79"/>
    <mergeCell ref="C86:D86"/>
    <mergeCell ref="C127:D127"/>
    <mergeCell ref="C114:D114"/>
    <mergeCell ref="C115:D115"/>
    <mergeCell ref="C66:D66"/>
    <mergeCell ref="C59:D59"/>
    <mergeCell ref="C60:D60"/>
    <mergeCell ref="C61:D61"/>
    <mergeCell ref="C62:D62"/>
    <mergeCell ref="C63:D63"/>
    <mergeCell ref="C68:D68"/>
    <mergeCell ref="C69:D69"/>
    <mergeCell ref="C70:D70"/>
    <mergeCell ref="C116:D116"/>
    <mergeCell ref="C117:D117"/>
    <mergeCell ref="C118:D118"/>
    <mergeCell ref="C119:D119"/>
    <mergeCell ref="C112:D112"/>
    <mergeCell ref="C113:D113"/>
    <mergeCell ref="C80:D80"/>
    <mergeCell ref="C81:D81"/>
    <mergeCell ref="C91:D91"/>
    <mergeCell ref="C93:D93"/>
    <mergeCell ref="C92:D92"/>
    <mergeCell ref="C96:D96"/>
    <mergeCell ref="C154:D154"/>
    <mergeCell ref="C155:D155"/>
    <mergeCell ref="C168:D168"/>
    <mergeCell ref="C161:D161"/>
    <mergeCell ref="C162:D162"/>
    <mergeCell ref="C163:D163"/>
    <mergeCell ref="C71:D71"/>
    <mergeCell ref="C98:D98"/>
    <mergeCell ref="C99:D99"/>
    <mergeCell ref="C100:D100"/>
    <mergeCell ref="C101:D101"/>
    <mergeCell ref="C153:D153"/>
    <mergeCell ref="C109:D109"/>
    <mergeCell ref="C110:D110"/>
    <mergeCell ref="C111:D111"/>
    <mergeCell ref="C124:D124"/>
    <mergeCell ref="C121:D121"/>
    <mergeCell ref="C122:D122"/>
    <mergeCell ref="C123:D123"/>
    <mergeCell ref="C131:D131"/>
    <mergeCell ref="C128:D128"/>
    <mergeCell ref="C120:D120"/>
    <mergeCell ref="C125:D125"/>
    <mergeCell ref="C126:D126"/>
  </mergeCells>
  <pageMargins left="0.39370078740157483" right="0.39370078740157483" top="0.78740157480314965" bottom="0.39370078740157483" header="0.51181102362204722" footer="0.51181102362204722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10" workbookViewId="0">
      <selection activeCell="H13" sqref="H1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126" t="s">
        <v>96</v>
      </c>
      <c r="B1" s="126"/>
      <c r="C1" s="126"/>
      <c r="D1" s="126"/>
      <c r="E1" s="126"/>
      <c r="F1" s="126"/>
      <c r="G1" s="126"/>
      <c r="H1" s="126"/>
      <c r="I1" s="126"/>
    </row>
    <row r="2" spans="1:9" ht="13.15" customHeight="1" x14ac:dyDescent="0.25">
      <c r="A2" s="96" t="s">
        <v>97</v>
      </c>
      <c r="B2" s="96"/>
      <c r="C2" s="96"/>
      <c r="D2" s="96"/>
      <c r="E2" s="96"/>
      <c r="F2" s="96"/>
      <c r="G2" s="96"/>
      <c r="H2" s="96"/>
      <c r="I2" s="96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101" t="s">
        <v>23</v>
      </c>
      <c r="B4" s="101" t="s">
        <v>24</v>
      </c>
      <c r="C4" s="71" t="s">
        <v>98</v>
      </c>
      <c r="D4" s="127" t="s">
        <v>26</v>
      </c>
      <c r="E4" s="130" t="s">
        <v>27</v>
      </c>
      <c r="F4" s="131"/>
      <c r="G4" s="131"/>
      <c r="H4" s="132"/>
      <c r="I4" s="78" t="s">
        <v>28</v>
      </c>
    </row>
    <row r="5" spans="1:9" ht="12.75" customHeight="1" x14ac:dyDescent="0.2">
      <c r="A5" s="102"/>
      <c r="B5" s="102"/>
      <c r="C5" s="73"/>
      <c r="D5" s="128"/>
      <c r="E5" s="84" t="s">
        <v>29</v>
      </c>
      <c r="F5" s="84" t="s">
        <v>30</v>
      </c>
      <c r="G5" s="84" t="s">
        <v>31</v>
      </c>
      <c r="H5" s="81" t="s">
        <v>32</v>
      </c>
      <c r="I5" s="79"/>
    </row>
    <row r="6" spans="1:9" ht="12.75" customHeight="1" x14ac:dyDescent="0.2">
      <c r="A6" s="102"/>
      <c r="B6" s="102"/>
      <c r="C6" s="73"/>
      <c r="D6" s="128"/>
      <c r="E6" s="69"/>
      <c r="F6" s="85"/>
      <c r="G6" s="85"/>
      <c r="H6" s="82"/>
      <c r="I6" s="79"/>
    </row>
    <row r="7" spans="1:9" ht="12.75" customHeight="1" x14ac:dyDescent="0.2">
      <c r="A7" s="102"/>
      <c r="B7" s="102"/>
      <c r="C7" s="73"/>
      <c r="D7" s="128"/>
      <c r="E7" s="69"/>
      <c r="F7" s="85"/>
      <c r="G7" s="85"/>
      <c r="H7" s="82"/>
      <c r="I7" s="79"/>
    </row>
    <row r="8" spans="1:9" ht="12.75" customHeight="1" x14ac:dyDescent="0.2">
      <c r="A8" s="102"/>
      <c r="B8" s="102"/>
      <c r="C8" s="73"/>
      <c r="D8" s="128"/>
      <c r="E8" s="69"/>
      <c r="F8" s="85"/>
      <c r="G8" s="85"/>
      <c r="H8" s="82"/>
      <c r="I8" s="79"/>
    </row>
    <row r="9" spans="1:9" ht="12.75" customHeight="1" x14ac:dyDescent="0.2">
      <c r="A9" s="102"/>
      <c r="B9" s="102"/>
      <c r="C9" s="73"/>
      <c r="D9" s="128"/>
      <c r="E9" s="69"/>
      <c r="F9" s="85"/>
      <c r="G9" s="85"/>
      <c r="H9" s="82"/>
      <c r="I9" s="79"/>
    </row>
    <row r="10" spans="1:9" ht="12.75" customHeight="1" x14ac:dyDescent="0.2">
      <c r="A10" s="103"/>
      <c r="B10" s="103"/>
      <c r="C10" s="75"/>
      <c r="D10" s="129"/>
      <c r="E10" s="70"/>
      <c r="F10" s="86"/>
      <c r="G10" s="86"/>
      <c r="H10" s="83"/>
      <c r="I10" s="80"/>
    </row>
    <row r="11" spans="1:9" ht="13.5" customHeight="1" x14ac:dyDescent="0.2">
      <c r="A11" s="18">
        <v>1</v>
      </c>
      <c r="B11" s="18">
        <v>2</v>
      </c>
      <c r="C11" s="19">
        <v>3</v>
      </c>
      <c r="D11" s="59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4.6" customHeight="1" x14ac:dyDescent="0.2">
      <c r="A12" s="23" t="s">
        <v>99</v>
      </c>
      <c r="B12" s="24" t="s">
        <v>100</v>
      </c>
      <c r="C12" s="24" t="s">
        <v>42</v>
      </c>
      <c r="D12" s="25">
        <v>16165347.4</v>
      </c>
      <c r="E12" s="25">
        <v>-13389845.16</v>
      </c>
      <c r="F12" s="25" t="s">
        <v>41</v>
      </c>
      <c r="G12" s="25" t="s">
        <v>41</v>
      </c>
      <c r="H12" s="25">
        <v>-13389845.16</v>
      </c>
      <c r="I12" s="25" t="s">
        <v>41</v>
      </c>
    </row>
    <row r="13" spans="1:9" x14ac:dyDescent="0.2">
      <c r="A13" s="26" t="s">
        <v>101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102</v>
      </c>
      <c r="B14" s="24" t="s">
        <v>103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 x14ac:dyDescent="0.2">
      <c r="A15" s="26" t="s">
        <v>104</v>
      </c>
      <c r="B15" s="27"/>
      <c r="C15" s="27"/>
      <c r="D15" s="28"/>
      <c r="E15" s="28"/>
      <c r="F15" s="28"/>
      <c r="G15" s="28"/>
      <c r="H15" s="28"/>
      <c r="I15" s="28"/>
    </row>
    <row r="16" spans="1:9" ht="24.6" customHeight="1" x14ac:dyDescent="0.2">
      <c r="A16" s="23" t="s">
        <v>105</v>
      </c>
      <c r="B16" s="24" t="s">
        <v>106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 x14ac:dyDescent="0.2">
      <c r="A17" s="26" t="s">
        <v>104</v>
      </c>
      <c r="B17" s="27"/>
      <c r="C17" s="27"/>
      <c r="D17" s="28" t="s">
        <v>41</v>
      </c>
      <c r="E17" s="28" t="s">
        <v>41</v>
      </c>
      <c r="F17" s="28"/>
      <c r="G17" s="28"/>
      <c r="H17" s="28"/>
      <c r="I17" s="28"/>
    </row>
    <row r="18" spans="1:9" x14ac:dyDescent="0.2">
      <c r="A18" s="23" t="s">
        <v>107</v>
      </c>
      <c r="B18" s="24" t="s">
        <v>108</v>
      </c>
      <c r="C18" s="24"/>
      <c r="D18" s="25">
        <v>16165347.4</v>
      </c>
      <c r="E18" s="25" t="s">
        <v>42</v>
      </c>
      <c r="F18" s="25" t="s">
        <v>41</v>
      </c>
      <c r="G18" s="25" t="s">
        <v>41</v>
      </c>
      <c r="H18" s="25" t="s">
        <v>41</v>
      </c>
      <c r="I18" s="25" t="s">
        <v>41</v>
      </c>
    </row>
    <row r="19" spans="1:9" ht="27" customHeight="1" x14ac:dyDescent="0.2">
      <c r="A19" s="23" t="s">
        <v>109</v>
      </c>
      <c r="B19" s="24" t="s">
        <v>110</v>
      </c>
      <c r="C19" s="24"/>
      <c r="D19" s="25">
        <v>-14122689</v>
      </c>
      <c r="E19" s="25" t="s">
        <v>42</v>
      </c>
      <c r="F19" s="25" t="s">
        <v>41</v>
      </c>
      <c r="G19" s="25" t="s">
        <v>41</v>
      </c>
      <c r="H19" s="25" t="s">
        <v>41</v>
      </c>
      <c r="I19" s="25" t="s">
        <v>42</v>
      </c>
    </row>
    <row r="20" spans="1:9" ht="27" customHeight="1" x14ac:dyDescent="0.2">
      <c r="A20" s="26" t="s">
        <v>111</v>
      </c>
      <c r="B20" s="24" t="s">
        <v>110</v>
      </c>
      <c r="C20" s="27" t="s">
        <v>488</v>
      </c>
      <c r="D20" s="45">
        <v>-14122689</v>
      </c>
      <c r="E20" s="25"/>
      <c r="F20" s="25"/>
      <c r="G20" s="25"/>
      <c r="H20" s="25" t="s">
        <v>41</v>
      </c>
      <c r="I20" s="25"/>
    </row>
    <row r="21" spans="1:9" ht="24.6" customHeight="1" x14ac:dyDescent="0.2">
      <c r="A21" s="26" t="s">
        <v>111</v>
      </c>
      <c r="B21" s="27" t="s">
        <v>110</v>
      </c>
      <c r="C21" s="27" t="s">
        <v>112</v>
      </c>
      <c r="D21" s="28">
        <v>-14122689</v>
      </c>
      <c r="E21" s="28" t="s">
        <v>42</v>
      </c>
      <c r="F21" s="28" t="s">
        <v>41</v>
      </c>
      <c r="G21" s="28" t="s">
        <v>41</v>
      </c>
      <c r="H21" s="28" t="s">
        <v>41</v>
      </c>
      <c r="I21" s="28" t="s">
        <v>42</v>
      </c>
    </row>
    <row r="22" spans="1:9" x14ac:dyDescent="0.2">
      <c r="A22" s="23" t="s">
        <v>113</v>
      </c>
      <c r="B22" s="24" t="s">
        <v>114</v>
      </c>
      <c r="C22" s="27"/>
      <c r="D22" s="25">
        <v>30288036.399999999</v>
      </c>
      <c r="E22" s="25" t="s">
        <v>42</v>
      </c>
      <c r="F22" s="25" t="s">
        <v>41</v>
      </c>
      <c r="G22" s="25" t="s">
        <v>41</v>
      </c>
      <c r="H22" s="25" t="s">
        <v>41</v>
      </c>
      <c r="I22" s="25" t="s">
        <v>42</v>
      </c>
    </row>
    <row r="23" spans="1:9" x14ac:dyDescent="0.2">
      <c r="A23" s="23"/>
      <c r="B23" s="44" t="s">
        <v>114</v>
      </c>
      <c r="C23" s="27" t="s">
        <v>488</v>
      </c>
      <c r="D23" s="45">
        <v>30288036.399999999</v>
      </c>
      <c r="E23" s="25"/>
      <c r="F23" s="25"/>
      <c r="G23" s="25"/>
      <c r="H23" s="25"/>
      <c r="I23" s="25"/>
    </row>
    <row r="24" spans="1:9" ht="24.6" customHeight="1" x14ac:dyDescent="0.2">
      <c r="A24" s="26" t="s">
        <v>115</v>
      </c>
      <c r="B24" s="27" t="s">
        <v>114</v>
      </c>
      <c r="C24" s="27" t="s">
        <v>116</v>
      </c>
      <c r="D24" s="28">
        <v>30288036.399999999</v>
      </c>
      <c r="E24" s="28" t="s">
        <v>42</v>
      </c>
      <c r="F24" s="28" t="s">
        <v>41</v>
      </c>
      <c r="G24" s="28" t="s">
        <v>41</v>
      </c>
      <c r="H24" s="28" t="s">
        <v>41</v>
      </c>
      <c r="I24" s="28" t="s">
        <v>42</v>
      </c>
    </row>
    <row r="25" spans="1:9" ht="24.6" customHeight="1" x14ac:dyDescent="0.2">
      <c r="A25" s="23" t="s">
        <v>117</v>
      </c>
      <c r="B25" s="24" t="s">
        <v>118</v>
      </c>
      <c r="C25" s="24" t="s">
        <v>42</v>
      </c>
      <c r="D25" s="25" t="s">
        <v>42</v>
      </c>
      <c r="E25" s="28">
        <v>-13389845.16</v>
      </c>
      <c r="F25" s="25" t="s">
        <v>41</v>
      </c>
      <c r="G25" s="25" t="s">
        <v>41</v>
      </c>
      <c r="H25" s="45">
        <f t="shared" ref="H25:H31" si="0">IF(IF(OR(E25="-",E25="x"),0,E25)+IF(OR(F25="-",F25="x"),0,F25)+IF(OR(G25="-",G25="x"),0,G25)=0,"-",IF(OR(E25="-",E25="x"),0,E25)+IF(OR(F25="-",F25="x"),0,F25)+IF(OR(G25="-",G25="x"),0,G25))</f>
        <v>-13389845.16</v>
      </c>
      <c r="I25" s="25" t="s">
        <v>42</v>
      </c>
    </row>
    <row r="26" spans="1:9" ht="36.950000000000003" customHeight="1" x14ac:dyDescent="0.2">
      <c r="A26" s="26" t="s">
        <v>119</v>
      </c>
      <c r="B26" s="27" t="s">
        <v>120</v>
      </c>
      <c r="C26" s="27" t="s">
        <v>42</v>
      </c>
      <c r="D26" s="28" t="s">
        <v>42</v>
      </c>
      <c r="E26" s="28">
        <v>-13389845.16</v>
      </c>
      <c r="F26" s="25" t="s">
        <v>41</v>
      </c>
      <c r="G26" s="25" t="s">
        <v>41</v>
      </c>
      <c r="H26" s="45">
        <f>IF(IF(OR(E26="-",E26="x"),0,E26)+IF(OR(F26="-",F26="x"),0,F26)+IF(OR(G26="-",G26="x"),0,G26)=0,"-",IF(OR(E26="-",E26="x"),0,E26)+IF(OR(F26="-",F26="x"),0,F26)+IF(OR(G26="-",G26="x"),0,G26))</f>
        <v>-13389845.16</v>
      </c>
      <c r="I26" s="28" t="s">
        <v>42</v>
      </c>
    </row>
    <row r="27" spans="1:9" ht="36.950000000000003" customHeight="1" x14ac:dyDescent="0.2">
      <c r="A27" s="26" t="s">
        <v>121</v>
      </c>
      <c r="B27" s="27" t="s">
        <v>122</v>
      </c>
      <c r="C27" s="27" t="s">
        <v>42</v>
      </c>
      <c r="D27" s="28" t="s">
        <v>42</v>
      </c>
      <c r="E27" s="28">
        <v>-8267202.5199999996</v>
      </c>
      <c r="F27" s="28" t="s">
        <v>42</v>
      </c>
      <c r="G27" s="28" t="s">
        <v>42</v>
      </c>
      <c r="H27" s="28">
        <f t="shared" si="0"/>
        <v>-8267202.5199999996</v>
      </c>
      <c r="I27" s="28" t="s">
        <v>42</v>
      </c>
    </row>
    <row r="28" spans="1:9" ht="24.6" customHeight="1" x14ac:dyDescent="0.2">
      <c r="A28" s="26" t="s">
        <v>123</v>
      </c>
      <c r="B28" s="27" t="s">
        <v>124</v>
      </c>
      <c r="C28" s="27" t="s">
        <v>42</v>
      </c>
      <c r="D28" s="28" t="s">
        <v>42</v>
      </c>
      <c r="E28" s="28">
        <v>21657047.68</v>
      </c>
      <c r="F28" s="28" t="s">
        <v>41</v>
      </c>
      <c r="G28" s="28" t="s">
        <v>42</v>
      </c>
      <c r="H28" s="28">
        <f t="shared" si="0"/>
        <v>21657047.68</v>
      </c>
      <c r="I28" s="28" t="s">
        <v>42</v>
      </c>
    </row>
    <row r="29" spans="1:9" ht="24.6" customHeight="1" x14ac:dyDescent="0.2">
      <c r="A29" s="26" t="s">
        <v>125</v>
      </c>
      <c r="B29" s="27" t="s">
        <v>126</v>
      </c>
      <c r="C29" s="27" t="s">
        <v>42</v>
      </c>
      <c r="D29" s="28" t="s">
        <v>42</v>
      </c>
      <c r="E29" s="28" t="s">
        <v>42</v>
      </c>
      <c r="F29" s="28" t="s">
        <v>41</v>
      </c>
      <c r="G29" s="28" t="s">
        <v>41</v>
      </c>
      <c r="H29" s="28" t="str">
        <f t="shared" si="0"/>
        <v>-</v>
      </c>
      <c r="I29" s="28" t="s">
        <v>42</v>
      </c>
    </row>
    <row r="30" spans="1:9" ht="36.950000000000003" customHeight="1" x14ac:dyDescent="0.2">
      <c r="A30" s="26" t="s">
        <v>127</v>
      </c>
      <c r="B30" s="27" t="s">
        <v>128</v>
      </c>
      <c r="C30" s="27" t="s">
        <v>42</v>
      </c>
      <c r="D30" s="28" t="s">
        <v>42</v>
      </c>
      <c r="E30" s="28" t="s">
        <v>42</v>
      </c>
      <c r="F30" s="28" t="s">
        <v>41</v>
      </c>
      <c r="G30" s="28" t="s">
        <v>41</v>
      </c>
      <c r="H30" s="28" t="str">
        <f t="shared" si="0"/>
        <v>-</v>
      </c>
      <c r="I30" s="28" t="s">
        <v>42</v>
      </c>
    </row>
    <row r="31" spans="1:9" ht="24.6" customHeight="1" x14ac:dyDescent="0.2">
      <c r="A31" s="26" t="s">
        <v>129</v>
      </c>
      <c r="B31" s="27" t="s">
        <v>130</v>
      </c>
      <c r="C31" s="27" t="s">
        <v>42</v>
      </c>
      <c r="D31" s="28" t="s">
        <v>42</v>
      </c>
      <c r="E31" s="28" t="s">
        <v>42</v>
      </c>
      <c r="F31" s="28" t="s">
        <v>41</v>
      </c>
      <c r="G31" s="28" t="s">
        <v>41</v>
      </c>
      <c r="H31" s="28" t="str">
        <f t="shared" si="0"/>
        <v>-</v>
      </c>
      <c r="I31" s="28" t="s">
        <v>42</v>
      </c>
    </row>
    <row r="32" spans="1:9" ht="12.75" customHeight="1" x14ac:dyDescent="0.2">
      <c r="A32" s="35"/>
      <c r="B32" s="36"/>
      <c r="C32" s="36"/>
      <c r="D32" s="37"/>
      <c r="E32" s="37"/>
      <c r="F32" s="37"/>
      <c r="G32" s="37"/>
      <c r="H32" s="37"/>
      <c r="I32" s="37"/>
    </row>
    <row r="33" spans="1:9" ht="12.75" customHeight="1" x14ac:dyDescent="0.2">
      <c r="A33" s="49" t="s">
        <v>401</v>
      </c>
      <c r="C33" s="133" t="s">
        <v>403</v>
      </c>
      <c r="D33" s="134"/>
      <c r="E33" s="134"/>
      <c r="F33" s="134"/>
    </row>
    <row r="34" spans="1:9" ht="32.25" customHeight="1" x14ac:dyDescent="0.2">
      <c r="A34" s="9" t="s">
        <v>402</v>
      </c>
      <c r="B34" s="8"/>
      <c r="C34" s="9"/>
      <c r="D34" s="97"/>
      <c r="E34" s="97"/>
      <c r="F34" s="97"/>
      <c r="G34" s="97"/>
      <c r="H34" s="97"/>
      <c r="I34" s="97"/>
    </row>
    <row r="35" spans="1:9" ht="32.25" customHeight="1" x14ac:dyDescent="0.2">
      <c r="A35" s="9"/>
      <c r="B35" s="47"/>
      <c r="C35" s="9"/>
      <c r="D35" s="47"/>
      <c r="E35" s="47"/>
      <c r="F35" s="47"/>
      <c r="G35" s="47"/>
      <c r="H35" s="47"/>
      <c r="I35" s="47"/>
    </row>
    <row r="36" spans="1:9" ht="12.75" customHeight="1" x14ac:dyDescent="0.2">
      <c r="A36" s="9" t="s">
        <v>517</v>
      </c>
      <c r="D36" s="1"/>
      <c r="E36" s="1"/>
      <c r="F36" s="1"/>
      <c r="G36" s="32"/>
      <c r="H36" s="97"/>
      <c r="I36" s="97"/>
    </row>
    <row r="37" spans="1:9" ht="9.9499999999999993" customHeight="1" x14ac:dyDescent="0.2">
      <c r="D37" s="8"/>
      <c r="E37" s="8"/>
      <c r="F37" s="38"/>
      <c r="G37" s="32"/>
      <c r="H37" s="125"/>
      <c r="I37" s="125"/>
    </row>
    <row r="38" spans="1:9" ht="9.9499999999999993" customHeight="1" x14ac:dyDescent="0.2">
      <c r="A38" s="9"/>
      <c r="B38" s="8"/>
      <c r="C38" s="8"/>
      <c r="D38" s="39"/>
      <c r="E38" s="39"/>
      <c r="F38" s="39"/>
      <c r="G38" s="39"/>
      <c r="H38" s="39"/>
      <c r="I38" s="39"/>
    </row>
  </sheetData>
  <mergeCells count="16">
    <mergeCell ref="H37:I37"/>
    <mergeCell ref="H36:I36"/>
    <mergeCell ref="D34:I34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C33:F33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131</v>
      </c>
      <c r="B1" t="s">
        <v>132</v>
      </c>
    </row>
    <row r="2" spans="1:2" x14ac:dyDescent="0.2">
      <c r="A2" t="s">
        <v>133</v>
      </c>
      <c r="B2" t="s">
        <v>134</v>
      </c>
    </row>
    <row r="3" spans="1:2" x14ac:dyDescent="0.2">
      <c r="A3" t="s">
        <v>135</v>
      </c>
      <c r="B3" t="s">
        <v>136</v>
      </c>
    </row>
    <row r="4" spans="1:2" x14ac:dyDescent="0.2">
      <c r="A4" t="s">
        <v>137</v>
      </c>
      <c r="B4" t="s">
        <v>100</v>
      </c>
    </row>
    <row r="5" spans="1:2" x14ac:dyDescent="0.2">
      <c r="A5" t="s">
        <v>138</v>
      </c>
      <c r="B5" t="s">
        <v>132</v>
      </c>
    </row>
    <row r="6" spans="1:2" x14ac:dyDescent="0.2">
      <c r="A6" t="s">
        <v>139</v>
      </c>
      <c r="B6" t="s">
        <v>33</v>
      </c>
    </row>
    <row r="7" spans="1:2" x14ac:dyDescent="0.2">
      <c r="A7" t="s">
        <v>140</v>
      </c>
      <c r="B7" t="s">
        <v>43</v>
      </c>
    </row>
    <row r="8" spans="1:2" x14ac:dyDescent="0.2">
      <c r="A8" t="s">
        <v>141</v>
      </c>
      <c r="B8" t="s">
        <v>8</v>
      </c>
    </row>
    <row r="9" spans="1:2" x14ac:dyDescent="0.2">
      <c r="A9" t="s">
        <v>142</v>
      </c>
      <c r="B9" t="s">
        <v>143</v>
      </c>
    </row>
    <row r="10" spans="1:2" x14ac:dyDescent="0.2">
      <c r="A10" t="s">
        <v>144</v>
      </c>
      <c r="B10" t="s">
        <v>145</v>
      </c>
    </row>
    <row r="11" spans="1:2" x14ac:dyDescent="0.2">
      <c r="A11" t="s">
        <v>146</v>
      </c>
      <c r="B11" t="s">
        <v>43</v>
      </c>
    </row>
    <row r="12" spans="1:2" x14ac:dyDescent="0.2">
      <c r="A12" t="s">
        <v>147</v>
      </c>
      <c r="B12" t="s">
        <v>148</v>
      </c>
    </row>
    <row r="13" spans="1:2" x14ac:dyDescent="0.2">
      <c r="A13" t="s">
        <v>149</v>
      </c>
      <c r="B13" t="s">
        <v>43</v>
      </c>
    </row>
    <row r="14" spans="1:2" x14ac:dyDescent="0.2">
      <c r="A14" t="s">
        <v>150</v>
      </c>
      <c r="B14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1</cp:lastModifiedBy>
  <cp:lastPrinted>2023-03-24T12:14:33Z</cp:lastPrinted>
  <dcterms:created xsi:type="dcterms:W3CDTF">2022-03-03T11:11:26Z</dcterms:created>
  <dcterms:modified xsi:type="dcterms:W3CDTF">2024-02-07T06:26:59Z</dcterms:modified>
</cp:coreProperties>
</file>